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пр-т  Московский,148" sheetId="1" r:id="rId1"/>
  </sheets>
  <externalReferences>
    <externalReference r:id="rId2"/>
  </externalReferences>
  <definedNames>
    <definedName name="№_п_п">'[1]1 категория'!$A$4:$A$57</definedName>
  </definedNames>
  <calcPr calcId="124519"/>
</workbook>
</file>

<file path=xl/calcChain.xml><?xml version="1.0" encoding="utf-8"?>
<calcChain xmlns="http://schemas.openxmlformats.org/spreadsheetml/2006/main">
  <c r="B18" i="1"/>
  <c r="B31"/>
  <c r="D32"/>
  <c r="D31" s="1"/>
  <c r="D18"/>
  <c r="D39"/>
  <c r="B22"/>
  <c r="B36"/>
  <c r="D29"/>
  <c r="D15" l="1"/>
  <c r="D14"/>
  <c r="D27"/>
  <c r="D38"/>
  <c r="D26"/>
  <c r="D25" l="1"/>
  <c r="D41"/>
  <c r="B14" l="1"/>
  <c r="D43" l="1"/>
  <c r="D42"/>
  <c r="D36"/>
  <c r="D34"/>
  <c r="D33"/>
  <c r="D22"/>
  <c r="D21"/>
  <c r="D20"/>
  <c r="D19"/>
  <c r="F6" l="1"/>
</calcChain>
</file>

<file path=xl/sharedStrings.xml><?xml version="1.0" encoding="utf-8"?>
<sst xmlns="http://schemas.openxmlformats.org/spreadsheetml/2006/main" count="42" uniqueCount="42">
  <si>
    <t>Действующий тариф на содержание и текущий ремонт</t>
  </si>
  <si>
    <t>Общая площаль дома (м2)</t>
  </si>
  <si>
    <t>в т.ч. площадь квартир (м2)</t>
  </si>
  <si>
    <t>площадь нежилых помещений (м2)</t>
  </si>
  <si>
    <t>Виды работ по содержанию и текущему ремонту</t>
  </si>
  <si>
    <t>Затраты в год (с НДС)</t>
  </si>
  <si>
    <t>Затраты на 1 м2</t>
  </si>
  <si>
    <t>Работы по содержанию общего имущества</t>
  </si>
  <si>
    <t>1. Работы для надлежащего содержания несущих конструкций дома</t>
  </si>
  <si>
    <t>Техническое обслуживание и непредвиденный ремонт</t>
  </si>
  <si>
    <t>2.Работы, необходимые для содержания оборудования и систем инженерно-технического обеспечения, входящих в состав общего имущества</t>
  </si>
  <si>
    <t>Профосмотр электрощитовых</t>
  </si>
  <si>
    <t>Гидропромывка, опрессовка  системы отопления</t>
  </si>
  <si>
    <t>Поверка общедомовых приборов учета ( с учетом затрат на монтаж/демонтаж  приборов учета</t>
  </si>
  <si>
    <t>Техническое обслуживание  приборов  учета</t>
  </si>
  <si>
    <t>Проведение испытаний электроустановок</t>
  </si>
  <si>
    <t>Обслуживание электросетевого оборудования</t>
  </si>
  <si>
    <t>Страхование лифтового оборудования</t>
  </si>
  <si>
    <t>Техническое освидетельствование лифтового оборудования</t>
  </si>
  <si>
    <t>Ремонт, техническое обслуживание, страхование котельных</t>
  </si>
  <si>
    <t>3. Работы по содержанию иного общего имущества в МКД</t>
  </si>
  <si>
    <t>Уборка прилегающей территории</t>
  </si>
  <si>
    <t>Уборка лестничных клеток</t>
  </si>
  <si>
    <t>Механизированная уборка придомовой территории от снега, уборка снега, наледи с крыш</t>
  </si>
  <si>
    <t>Эпидемиологические работы</t>
  </si>
  <si>
    <t>Прочие работы по содержанию общего имущества дома</t>
  </si>
  <si>
    <t>4.Услуги по организации управления МКД( в т.ч. подготовка планов работ, контроль за их выполнением, ведение тех. документации, ведение паспортного учета граждан, ведение договорной работы с РСО, подрядчиками,собственниками, проверка актов выполненных работ РСО, подрядчиков, подготовка и предоставление информации собственникам, раскрытие которой является обязательной в соответствии с законодательством РФ, прочие обязательные услуги.</t>
  </si>
  <si>
    <t>5. Выпуск  квитанций, сбор платежей с населения</t>
  </si>
  <si>
    <t>Текущий ремонт</t>
  </si>
  <si>
    <t>Небалансы энергоресурсов</t>
  </si>
  <si>
    <t xml:space="preserve"> Утвержденный собственниками помещений  тариф на содержание и текущий ремонт</t>
  </si>
  <si>
    <t>Обслуживание лифтового оборудования</t>
  </si>
  <si>
    <t>д.148 по пр-ту Московскому</t>
  </si>
  <si>
    <t>Фактический тариф</t>
  </si>
  <si>
    <t>Примечание</t>
  </si>
  <si>
    <t>Благоустройство</t>
  </si>
  <si>
    <t>Вывоз ТБО и КГМ и утилизация</t>
  </si>
  <si>
    <t>Сведения фактически выполненных работ по содержани и ремонту за 2014год</t>
  </si>
  <si>
    <t>Непредвиденный ремонт</t>
  </si>
  <si>
    <t>Регулировка систем теплоснабжения, развоздушивание системы отопления и ГВС</t>
  </si>
  <si>
    <t>Аварийно-ремонтное обслуживание подрядных организаций</t>
  </si>
  <si>
    <t xml:space="preserve">Техническое и аварийное обслуживание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</si>
</sst>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 val="singleAccounting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/>
    </xf>
  </cellStyleXfs>
  <cellXfs count="123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 wrapText="1"/>
      <protection locked="0"/>
    </xf>
    <xf numFmtId="43" fontId="4" fillId="0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horizontal="right" wrapText="1"/>
      <protection locked="0"/>
    </xf>
    <xf numFmtId="2" fontId="4" fillId="0" borderId="0" xfId="1" applyNumberFormat="1" applyFont="1" applyFill="1" applyBorder="1" applyAlignment="1" applyProtection="1">
      <alignment horizontal="center" wrapText="1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Fill="1" applyBorder="1" applyProtection="1">
      <protection locked="0"/>
    </xf>
    <xf numFmtId="0" fontId="8" fillId="0" borderId="0" xfId="0" applyFont="1" applyProtection="1">
      <protection locked="0"/>
    </xf>
    <xf numFmtId="43" fontId="3" fillId="0" borderId="0" xfId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vertical="center" wrapText="1"/>
      <protection locked="0"/>
    </xf>
    <xf numFmtId="164" fontId="9" fillId="0" borderId="0" xfId="2" applyNumberFormat="1" applyFont="1" applyFill="1" applyBorder="1" applyAlignment="1" applyProtection="1">
      <alignment horizontal="right" vertical="center"/>
      <protection locked="0"/>
    </xf>
    <xf numFmtId="2" fontId="10" fillId="0" borderId="0" xfId="2" applyNumberFormat="1" applyFont="1" applyFill="1" applyBorder="1" applyAlignment="1" applyProtection="1">
      <alignment horizontal="center" vertical="center"/>
      <protection locked="0"/>
    </xf>
    <xf numFmtId="43" fontId="3" fillId="0" borderId="0" xfId="1" applyFont="1" applyFill="1" applyBorder="1" applyProtection="1"/>
    <xf numFmtId="43" fontId="6" fillId="0" borderId="0" xfId="1" applyFont="1" applyFill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horizontal="center"/>
    </xf>
    <xf numFmtId="43" fontId="11" fillId="0" borderId="0" xfId="1" applyFont="1" applyFill="1" applyBorder="1" applyAlignment="1" applyProtection="1">
      <alignment horizontal="center"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left"/>
      <protection locked="0"/>
    </xf>
    <xf numFmtId="43" fontId="6" fillId="0" borderId="0" xfId="1" applyFont="1" applyFill="1" applyBorder="1" applyAlignment="1" applyProtection="1">
      <alignment vertical="center"/>
    </xf>
    <xf numFmtId="43" fontId="4" fillId="0" borderId="0" xfId="1" applyFont="1" applyFill="1" applyBorder="1" applyAlignment="1" applyProtection="1">
      <alignment vertical="center"/>
      <protection locked="0"/>
    </xf>
    <xf numFmtId="43" fontId="12" fillId="2" borderId="1" xfId="1" applyFont="1" applyFill="1" applyBorder="1" applyAlignment="1" applyProtection="1">
      <alignment horizontal="center" vertical="center" wrapText="1"/>
      <protection locked="0"/>
    </xf>
    <xf numFmtId="43" fontId="12" fillId="2" borderId="2" xfId="1" applyFont="1" applyFill="1" applyBorder="1" applyAlignment="1" applyProtection="1">
      <alignment horizontal="center" vertical="center" wrapText="1"/>
    </xf>
    <xf numFmtId="43" fontId="13" fillId="3" borderId="5" xfId="1" applyFont="1" applyFill="1" applyBorder="1" applyAlignment="1" applyProtection="1">
      <alignment horizontal="left"/>
      <protection locked="0"/>
    </xf>
    <xf numFmtId="43" fontId="13" fillId="3" borderId="6" xfId="1" applyFont="1" applyFill="1" applyBorder="1" applyProtection="1">
      <protection locked="0"/>
    </xf>
    <xf numFmtId="43" fontId="12" fillId="3" borderId="7" xfId="1" applyFont="1" applyFill="1" applyBorder="1" applyAlignment="1" applyProtection="1">
      <alignment horizontal="left"/>
      <protection locked="0"/>
    </xf>
    <xf numFmtId="43" fontId="13" fillId="3" borderId="2" xfId="1" applyFont="1" applyFill="1" applyBorder="1" applyProtection="1">
      <protection locked="0"/>
    </xf>
    <xf numFmtId="43" fontId="13" fillId="3" borderId="8" xfId="1" applyFont="1" applyFill="1" applyBorder="1" applyAlignment="1" applyProtection="1">
      <alignment vertical="center"/>
    </xf>
    <xf numFmtId="43" fontId="13" fillId="3" borderId="9" xfId="1" applyFont="1" applyFill="1" applyBorder="1" applyAlignment="1" applyProtection="1">
      <alignment vertical="center"/>
    </xf>
    <xf numFmtId="43" fontId="12" fillId="3" borderId="7" xfId="1" applyFont="1" applyFill="1" applyBorder="1" applyAlignment="1" applyProtection="1">
      <alignment horizontal="left" wrapText="1"/>
      <protection locked="0"/>
    </xf>
    <xf numFmtId="43" fontId="13" fillId="4" borderId="7" xfId="1" applyFont="1" applyFill="1" applyBorder="1" applyAlignment="1" applyProtection="1">
      <alignment horizontal="left"/>
      <protection locked="0"/>
    </xf>
    <xf numFmtId="43" fontId="13" fillId="4" borderId="2" xfId="1" applyFont="1" applyFill="1" applyBorder="1" applyProtection="1">
      <protection locked="0"/>
    </xf>
    <xf numFmtId="43" fontId="13" fillId="4" borderId="8" xfId="1" applyFont="1" applyFill="1" applyBorder="1" applyAlignment="1" applyProtection="1">
      <alignment vertical="center"/>
    </xf>
    <xf numFmtId="43" fontId="13" fillId="4" borderId="9" xfId="1" applyFont="1" applyFill="1" applyBorder="1" applyAlignment="1" applyProtection="1">
      <alignment vertical="center"/>
    </xf>
    <xf numFmtId="43" fontId="12" fillId="3" borderId="10" xfId="1" applyFont="1" applyFill="1" applyBorder="1" applyAlignment="1" applyProtection="1">
      <alignment horizontal="left" wrapText="1"/>
      <protection locked="0"/>
    </xf>
    <xf numFmtId="0" fontId="13" fillId="4" borderId="10" xfId="0" applyFont="1" applyFill="1" applyBorder="1" applyAlignment="1" applyProtection="1">
      <alignment horizontal="right" wrapText="1"/>
      <protection locked="0"/>
    </xf>
    <xf numFmtId="43" fontId="14" fillId="4" borderId="10" xfId="1" applyFont="1" applyFill="1" applyBorder="1" applyAlignment="1" applyProtection="1">
      <alignment horizontal="right" vertical="center" wrapText="1"/>
      <protection locked="0"/>
    </xf>
    <xf numFmtId="43" fontId="13" fillId="4" borderId="10" xfId="1" applyFont="1" applyFill="1" applyBorder="1" applyAlignment="1" applyProtection="1">
      <alignment horizontal="right"/>
      <protection locked="0"/>
    </xf>
    <xf numFmtId="43" fontId="13" fillId="4" borderId="10" xfId="1" applyFont="1" applyFill="1" applyBorder="1" applyAlignment="1" applyProtection="1">
      <alignment horizontal="right" wrapText="1"/>
      <protection locked="0"/>
    </xf>
    <xf numFmtId="43" fontId="12" fillId="3" borderId="7" xfId="1" applyFont="1" applyFill="1" applyBorder="1" applyAlignment="1" applyProtection="1">
      <alignment horizontal="right" wrapText="1"/>
      <protection locked="0"/>
    </xf>
    <xf numFmtId="0" fontId="13" fillId="0" borderId="11" xfId="0" applyFont="1" applyFill="1" applyBorder="1" applyAlignment="1" applyProtection="1">
      <alignment horizontal="right"/>
      <protection locked="0"/>
    </xf>
    <xf numFmtId="43" fontId="13" fillId="0" borderId="12" xfId="1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right"/>
      <protection locked="0"/>
    </xf>
    <xf numFmtId="43" fontId="13" fillId="0" borderId="16" xfId="1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right" wrapText="1"/>
      <protection locked="0"/>
    </xf>
    <xf numFmtId="43" fontId="13" fillId="0" borderId="17" xfId="1" applyFont="1" applyFill="1" applyBorder="1" applyAlignment="1" applyProtection="1">
      <alignment horizontal="right" vertical="center"/>
    </xf>
    <xf numFmtId="43" fontId="13" fillId="0" borderId="18" xfId="1" applyFont="1" applyFill="1" applyBorder="1" applyAlignment="1" applyProtection="1">
      <alignment horizontal="right" vertical="center"/>
    </xf>
    <xf numFmtId="43" fontId="14" fillId="0" borderId="19" xfId="1" applyFont="1" applyFill="1" applyBorder="1" applyAlignment="1" applyProtection="1">
      <alignment horizontal="right" vertical="center" wrapText="1"/>
      <protection locked="0"/>
    </xf>
    <xf numFmtId="43" fontId="14" fillId="0" borderId="15" xfId="1" applyFont="1" applyFill="1" applyBorder="1" applyAlignment="1" applyProtection="1">
      <alignment horizontal="right" vertical="center" wrapText="1"/>
      <protection locked="0"/>
    </xf>
    <xf numFmtId="43" fontId="13" fillId="0" borderId="17" xfId="1" applyFont="1" applyFill="1" applyBorder="1" applyAlignment="1" applyProtection="1">
      <alignment vertical="center"/>
    </xf>
    <xf numFmtId="43" fontId="13" fillId="0" borderId="18" xfId="1" applyFont="1" applyFill="1" applyBorder="1" applyAlignment="1" applyProtection="1">
      <alignment vertical="center"/>
    </xf>
    <xf numFmtId="0" fontId="12" fillId="5" borderId="15" xfId="0" applyFont="1" applyFill="1" applyBorder="1" applyAlignment="1" applyProtection="1">
      <alignment horizontal="left" wrapText="1"/>
      <protection locked="0"/>
    </xf>
    <xf numFmtId="43" fontId="12" fillId="5" borderId="16" xfId="1" applyFont="1" applyFill="1" applyBorder="1" applyAlignment="1" applyProtection="1">
      <alignment horizontal="center" vertical="center"/>
    </xf>
    <xf numFmtId="49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>
      <alignment horizontal="center" vertical="center" wrapText="1"/>
    </xf>
    <xf numFmtId="43" fontId="13" fillId="0" borderId="20" xfId="1" applyFont="1" applyFill="1" applyBorder="1" applyAlignment="1" applyProtection="1">
      <alignment vertical="center"/>
    </xf>
    <xf numFmtId="43" fontId="13" fillId="0" borderId="21" xfId="1" applyFont="1" applyFill="1" applyBorder="1" applyAlignment="1" applyProtection="1">
      <alignment vertical="center"/>
    </xf>
    <xf numFmtId="43" fontId="12" fillId="2" borderId="12" xfId="1" applyFont="1" applyFill="1" applyBorder="1" applyAlignment="1" applyProtection="1">
      <alignment vertical="center"/>
      <protection locked="0"/>
    </xf>
    <xf numFmtId="43" fontId="12" fillId="2" borderId="12" xfId="0" applyNumberFormat="1" applyFont="1" applyFill="1" applyBorder="1" applyProtection="1">
      <protection locked="0"/>
    </xf>
    <xf numFmtId="43" fontId="13" fillId="0" borderId="17" xfId="1" applyFont="1" applyFill="1" applyBorder="1" applyAlignment="1" applyProtection="1">
      <alignment vertical="center"/>
    </xf>
    <xf numFmtId="43" fontId="13" fillId="0" borderId="18" xfId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43" fontId="13" fillId="4" borderId="3" xfId="1" applyFont="1" applyFill="1" applyBorder="1" applyAlignment="1" applyProtection="1">
      <alignment horizontal="center"/>
      <protection locked="0"/>
    </xf>
    <xf numFmtId="43" fontId="13" fillId="4" borderId="26" xfId="1" applyFont="1" applyFill="1" applyBorder="1" applyAlignment="1" applyProtection="1">
      <alignment horizontal="center"/>
      <protection locked="0"/>
    </xf>
    <xf numFmtId="43" fontId="13" fillId="0" borderId="17" xfId="1" applyFont="1" applyFill="1" applyBorder="1" applyAlignment="1" applyProtection="1">
      <alignment horizontal="center"/>
      <protection locked="0"/>
    </xf>
    <xf numFmtId="43" fontId="13" fillId="0" borderId="23" xfId="1" applyFont="1" applyFill="1" applyBorder="1" applyAlignment="1" applyProtection="1">
      <alignment horizontal="center"/>
      <protection locked="0"/>
    </xf>
    <xf numFmtId="43" fontId="13" fillId="4" borderId="15" xfId="1" applyFont="1" applyFill="1" applyBorder="1" applyAlignment="1" applyProtection="1">
      <alignment horizontal="right" wrapText="1"/>
      <protection locked="0"/>
    </xf>
    <xf numFmtId="43" fontId="13" fillId="4" borderId="29" xfId="1" applyFont="1" applyFill="1" applyBorder="1" applyAlignment="1" applyProtection="1">
      <alignment horizontal="right" wrapText="1"/>
      <protection locked="0"/>
    </xf>
    <xf numFmtId="43" fontId="13" fillId="0" borderId="17" xfId="1" applyFont="1" applyFill="1" applyBorder="1" applyAlignment="1" applyProtection="1">
      <alignment vertical="center"/>
    </xf>
    <xf numFmtId="43" fontId="13" fillId="0" borderId="18" xfId="1" applyFont="1" applyFill="1" applyBorder="1" applyAlignment="1" applyProtection="1">
      <alignment vertical="center"/>
    </xf>
    <xf numFmtId="43" fontId="12" fillId="2" borderId="3" xfId="1" applyFont="1" applyFill="1" applyBorder="1" applyAlignment="1" applyProtection="1">
      <alignment horizontal="center" vertical="center" wrapText="1"/>
      <protection locked="0"/>
    </xf>
    <xf numFmtId="43" fontId="12" fillId="2" borderId="26" xfId="1" applyFont="1" applyFill="1" applyBorder="1" applyAlignment="1" applyProtection="1">
      <alignment horizontal="center" vertical="center" wrapText="1"/>
      <protection locked="0"/>
    </xf>
    <xf numFmtId="43" fontId="13" fillId="3" borderId="3" xfId="1" applyFont="1" applyFill="1" applyBorder="1" applyAlignment="1" applyProtection="1">
      <alignment horizontal="center"/>
      <protection locked="0"/>
    </xf>
    <xf numFmtId="43" fontId="13" fillId="3" borderId="26" xfId="1" applyFont="1" applyFill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right" wrapText="1"/>
    </xf>
    <xf numFmtId="43" fontId="12" fillId="2" borderId="3" xfId="1" applyFont="1" applyFill="1" applyBorder="1" applyAlignment="1" applyProtection="1">
      <alignment horizontal="center" vertical="center" wrapText="1"/>
    </xf>
    <xf numFmtId="43" fontId="12" fillId="2" borderId="4" xfId="1" applyFont="1" applyFill="1" applyBorder="1" applyAlignment="1" applyProtection="1">
      <alignment horizontal="center" vertical="center" wrapText="1"/>
    </xf>
    <xf numFmtId="43" fontId="13" fillId="3" borderId="3" xfId="1" applyFont="1" applyFill="1" applyBorder="1" applyAlignment="1" applyProtection="1">
      <alignment vertical="center"/>
    </xf>
    <xf numFmtId="43" fontId="13" fillId="3" borderId="4" xfId="1" applyFont="1" applyFill="1" applyBorder="1" applyAlignment="1" applyProtection="1">
      <alignment vertical="center"/>
    </xf>
    <xf numFmtId="43" fontId="13" fillId="0" borderId="13" xfId="1" applyFont="1" applyFill="1" applyBorder="1" applyAlignment="1" applyProtection="1">
      <alignment vertical="center"/>
    </xf>
    <xf numFmtId="43" fontId="13" fillId="0" borderId="14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43" fontId="13" fillId="5" borderId="17" xfId="1" applyFont="1" applyFill="1" applyBorder="1" applyAlignment="1" applyProtection="1">
      <alignment horizontal="center" vertical="center"/>
    </xf>
    <xf numFmtId="43" fontId="13" fillId="5" borderId="18" xfId="1" applyFont="1" applyFill="1" applyBorder="1" applyAlignment="1" applyProtection="1">
      <alignment horizontal="center" vertical="center"/>
    </xf>
    <xf numFmtId="43" fontId="13" fillId="5" borderId="17" xfId="1" applyFont="1" applyFill="1" applyBorder="1" applyAlignment="1" applyProtection="1">
      <alignment vertical="center"/>
    </xf>
    <xf numFmtId="43" fontId="13" fillId="5" borderId="18" xfId="1" applyFont="1" applyFill="1" applyBorder="1" applyAlignment="1" applyProtection="1">
      <alignment vertical="center"/>
    </xf>
    <xf numFmtId="43" fontId="16" fillId="2" borderId="22" xfId="1" applyFont="1" applyFill="1" applyBorder="1" applyAlignment="1" applyProtection="1">
      <alignment horizontal="left" vertical="center" wrapText="1"/>
      <protection locked="0"/>
    </xf>
    <xf numFmtId="43" fontId="16" fillId="2" borderId="12" xfId="1" applyFont="1" applyFill="1" applyBorder="1" applyAlignment="1" applyProtection="1">
      <alignment horizontal="left" vertical="center" wrapText="1"/>
      <protection locked="0"/>
    </xf>
    <xf numFmtId="0" fontId="15" fillId="2" borderId="13" xfId="0" applyFont="1" applyFill="1" applyBorder="1" applyAlignment="1" applyProtection="1">
      <alignment horizontal="center"/>
      <protection locked="0"/>
    </xf>
    <xf numFmtId="0" fontId="15" fillId="2" borderId="14" xfId="0" applyFont="1" applyFill="1" applyBorder="1" applyAlignment="1" applyProtection="1">
      <alignment horizontal="center"/>
      <protection locked="0"/>
    </xf>
    <xf numFmtId="43" fontId="13" fillId="0" borderId="17" xfId="1" applyFont="1" applyFill="1" applyBorder="1" applyAlignment="1" applyProtection="1">
      <alignment horizontal="center"/>
      <protection locked="0"/>
    </xf>
    <xf numFmtId="43" fontId="13" fillId="0" borderId="23" xfId="1" applyFont="1" applyFill="1" applyBorder="1" applyAlignment="1" applyProtection="1">
      <alignment horizontal="center"/>
      <protection locked="0"/>
    </xf>
    <xf numFmtId="43" fontId="15" fillId="0" borderId="17" xfId="1" applyFont="1" applyFill="1" applyBorder="1" applyAlignment="1" applyProtection="1">
      <alignment horizontal="center" wrapText="1"/>
      <protection locked="0"/>
    </xf>
    <xf numFmtId="43" fontId="15" fillId="0" borderId="23" xfId="1" applyFont="1" applyFill="1" applyBorder="1" applyAlignment="1" applyProtection="1">
      <alignment horizontal="center" wrapText="1"/>
      <protection locked="0"/>
    </xf>
    <xf numFmtId="43" fontId="12" fillId="5" borderId="17" xfId="1" applyFont="1" applyFill="1" applyBorder="1" applyAlignment="1" applyProtection="1">
      <alignment horizontal="center" vertical="center"/>
      <protection locked="0"/>
    </xf>
    <xf numFmtId="43" fontId="12" fillId="5" borderId="23" xfId="1" applyFont="1" applyFill="1" applyBorder="1" applyAlignment="1" applyProtection="1">
      <alignment horizontal="center" vertical="center"/>
      <protection locked="0"/>
    </xf>
    <xf numFmtId="43" fontId="12" fillId="5" borderId="17" xfId="1" applyFont="1" applyFill="1" applyBorder="1" applyAlignment="1" applyProtection="1">
      <alignment horizontal="center"/>
      <protection locked="0"/>
    </xf>
    <xf numFmtId="43" fontId="12" fillId="5" borderId="23" xfId="1" applyFont="1" applyFill="1" applyBorder="1" applyAlignment="1" applyProtection="1">
      <alignment horizontal="center"/>
      <protection locked="0"/>
    </xf>
    <xf numFmtId="43" fontId="13" fillId="0" borderId="25" xfId="1" applyFont="1" applyFill="1" applyBorder="1" applyAlignment="1" applyProtection="1">
      <alignment horizontal="center"/>
      <protection locked="0"/>
    </xf>
    <xf numFmtId="43" fontId="13" fillId="0" borderId="24" xfId="1" applyFont="1" applyFill="1" applyBorder="1" applyAlignment="1" applyProtection="1">
      <alignment horizontal="center"/>
      <protection locked="0"/>
    </xf>
    <xf numFmtId="43" fontId="13" fillId="4" borderId="27" xfId="1" applyFont="1" applyFill="1" applyBorder="1" applyAlignment="1" applyProtection="1">
      <alignment horizontal="center"/>
      <protection locked="0"/>
    </xf>
    <xf numFmtId="43" fontId="13" fillId="4" borderId="26" xfId="1" applyFont="1" applyFill="1" applyBorder="1" applyAlignment="1" applyProtection="1">
      <alignment horizontal="center"/>
      <protection locked="0"/>
    </xf>
    <xf numFmtId="43" fontId="13" fillId="4" borderId="3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3" fontId="13" fillId="0" borderId="13" xfId="1" applyFont="1" applyFill="1" applyBorder="1" applyAlignment="1" applyProtection="1">
      <alignment horizontal="center"/>
      <protection locked="0"/>
    </xf>
    <xf numFmtId="43" fontId="13" fillId="0" borderId="28" xfId="1" applyFont="1" applyFill="1" applyBorder="1" applyAlignment="1" applyProtection="1">
      <alignment horizontal="center"/>
      <protection locked="0"/>
    </xf>
    <xf numFmtId="43" fontId="13" fillId="4" borderId="19" xfId="1" applyFont="1" applyFill="1" applyBorder="1" applyAlignment="1" applyProtection="1">
      <alignment horizontal="center"/>
      <protection locked="0"/>
    </xf>
    <xf numFmtId="43" fontId="13" fillId="4" borderId="17" xfId="1" applyFont="1" applyFill="1" applyBorder="1" applyAlignment="1" applyProtection="1">
      <alignment horizontal="center"/>
      <protection locked="0"/>
    </xf>
    <xf numFmtId="43" fontId="13" fillId="3" borderId="27" xfId="1" applyFont="1" applyFill="1" applyBorder="1" applyAlignment="1" applyProtection="1">
      <alignment horizontal="center"/>
      <protection locked="0"/>
    </xf>
    <xf numFmtId="43" fontId="13" fillId="0" borderId="17" xfId="1" applyFont="1" applyFill="1" applyBorder="1" applyAlignment="1" applyProtection="1">
      <alignment horizontal="right" vertical="center"/>
    </xf>
    <xf numFmtId="43" fontId="13" fillId="0" borderId="18" xfId="1" applyFont="1" applyFill="1" applyBorder="1" applyAlignment="1" applyProtection="1">
      <alignment horizontal="right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88;&#1072;&#1089;&#1095;&#1077;&#1090;&#1099;%20&#1090;&#1072;&#1088;&#1080;&#1092;&#1086;&#1074;%202014/&#1059;&#1050;%20&#1087;&#1083;&#1072;&#1085;2014/&#1056;&#1072;&#1089;&#1095;&#1077;&#1090;&#1085;&#1099;&#1077;%20&#1090;&#1072;&#1073;&#1083;&#1080;&#1094;&#1099;%202013%20&#1087;&#1086;%20&#1087;&#1088;&#1086;&#1090;&#1086;&#1082;&#1086;&#1083;&#1072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категория"/>
      <sheetName val="Печать 1 кат."/>
      <sheetName val="2 категория"/>
      <sheetName val="Печать 2 кат."/>
      <sheetName val="3 категория"/>
      <sheetName val="Печать 3 кат."/>
      <sheetName val="4 категория"/>
      <sheetName val="Печать 4 кат."/>
      <sheetName val="5 категория"/>
      <sheetName val="Печать 5 кат."/>
      <sheetName val="Сводная расчетная таблица"/>
      <sheetName val="Лист1"/>
    </sheetNames>
    <sheetDataSet>
      <sheetData sheetId="0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</sheetData>
      <sheetData sheetId="1"/>
      <sheetData sheetId="2">
        <row r="4">
          <cell r="A4">
            <v>1</v>
          </cell>
        </row>
      </sheetData>
      <sheetData sheetId="3"/>
      <sheetData sheetId="4">
        <row r="4">
          <cell r="A4">
            <v>1</v>
          </cell>
        </row>
      </sheetData>
      <sheetData sheetId="5"/>
      <sheetData sheetId="6">
        <row r="4">
          <cell r="A4">
            <v>1</v>
          </cell>
        </row>
      </sheetData>
      <sheetData sheetId="7"/>
      <sheetData sheetId="8">
        <row r="4">
          <cell r="A4">
            <v>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B19" sqref="B19:C19"/>
    </sheetView>
  </sheetViews>
  <sheetFormatPr defaultRowHeight="15"/>
  <cols>
    <col min="1" max="1" width="57" customWidth="1"/>
    <col min="2" max="2" width="18.28515625" customWidth="1"/>
    <col min="3" max="3" width="17.5703125" customWidth="1"/>
    <col min="4" max="4" width="20.42578125" bestFit="1" customWidth="1"/>
    <col min="5" max="5" width="13.42578125" customWidth="1"/>
  </cols>
  <sheetData>
    <row r="1" spans="1:9" ht="24.75" customHeight="1">
      <c r="A1" s="89" t="s">
        <v>37</v>
      </c>
      <c r="B1" s="89"/>
      <c r="C1" s="89"/>
      <c r="D1" s="89"/>
      <c r="E1" s="89"/>
      <c r="F1" s="89"/>
    </row>
    <row r="2" spans="1:9" ht="15.75">
      <c r="A2" s="90" t="s">
        <v>32</v>
      </c>
      <c r="B2" s="90"/>
      <c r="C2" s="90"/>
      <c r="D2" s="90"/>
      <c r="E2" s="90"/>
      <c r="F2" s="90"/>
    </row>
    <row r="3" spans="1:9" ht="15.75">
      <c r="A3" s="1"/>
      <c r="B3" s="1"/>
      <c r="C3" s="1"/>
      <c r="D3" s="1"/>
      <c r="E3" s="1"/>
      <c r="F3" s="1"/>
    </row>
    <row r="4" spans="1:9" ht="39" customHeight="1">
      <c r="A4" s="2"/>
      <c r="B4" s="2"/>
      <c r="C4" s="114" t="s">
        <v>0</v>
      </c>
      <c r="D4" s="115"/>
      <c r="E4" s="115"/>
      <c r="F4" s="5">
        <v>20.9</v>
      </c>
      <c r="G4" s="91"/>
      <c r="H4" s="91"/>
      <c r="I4" s="91"/>
    </row>
    <row r="5" spans="1:9" ht="15.75">
      <c r="A5" s="2"/>
      <c r="B5" s="2"/>
      <c r="F5" s="7"/>
      <c r="G5" s="3"/>
      <c r="H5" s="6"/>
      <c r="I5" s="4"/>
    </row>
    <row r="6" spans="1:9" ht="20.25">
      <c r="A6" s="8" t="s">
        <v>1</v>
      </c>
      <c r="B6" s="69">
        <v>11146.9</v>
      </c>
      <c r="C6" s="91" t="s">
        <v>33</v>
      </c>
      <c r="D6" s="91"/>
      <c r="E6" s="91"/>
      <c r="F6" s="10">
        <f>D14</f>
        <v>19.787651952763053</v>
      </c>
    </row>
    <row r="7" spans="1:9" ht="8.25" customHeight="1">
      <c r="A7" s="11"/>
      <c r="B7" s="9"/>
      <c r="C7" s="3"/>
      <c r="D7" s="12"/>
      <c r="E7" s="4"/>
      <c r="F7" s="7"/>
    </row>
    <row r="8" spans="1:9" ht="15.75">
      <c r="A8" s="11" t="s">
        <v>2</v>
      </c>
      <c r="B8" s="13">
        <v>10586.5</v>
      </c>
      <c r="C8" s="14"/>
      <c r="D8" s="15"/>
      <c r="E8" s="16"/>
      <c r="F8" s="17"/>
    </row>
    <row r="9" spans="1:9" ht="9" customHeight="1">
      <c r="A9" s="18"/>
      <c r="B9" s="13"/>
      <c r="C9" s="92"/>
      <c r="D9" s="92"/>
      <c r="E9" s="92"/>
      <c r="F9" s="7"/>
    </row>
    <row r="10" spans="1:9" ht="15.75">
      <c r="A10" s="19" t="s">
        <v>3</v>
      </c>
      <c r="B10" s="20">
        <v>560.4</v>
      </c>
      <c r="C10" s="21"/>
      <c r="D10" s="12"/>
      <c r="E10" s="22"/>
      <c r="F10" s="23"/>
    </row>
    <row r="11" spans="1:9" ht="6.75" customHeight="1">
      <c r="A11" s="24"/>
      <c r="B11" s="24"/>
      <c r="C11" s="82"/>
      <c r="D11" s="82"/>
      <c r="E11" s="82"/>
      <c r="F11" s="25"/>
    </row>
    <row r="12" spans="1:9" ht="7.5" customHeight="1" thickBot="1">
      <c r="A12" s="26"/>
      <c r="B12" s="26"/>
      <c r="C12" s="3"/>
      <c r="D12" s="27"/>
      <c r="E12" s="27"/>
      <c r="F12" s="28"/>
    </row>
    <row r="13" spans="1:9" ht="15.75" thickBot="1">
      <c r="A13" s="29" t="s">
        <v>4</v>
      </c>
      <c r="B13" s="78" t="s">
        <v>5</v>
      </c>
      <c r="C13" s="79"/>
      <c r="D13" s="30" t="s">
        <v>6</v>
      </c>
      <c r="E13" s="83" t="s">
        <v>34</v>
      </c>
      <c r="F13" s="84"/>
    </row>
    <row r="14" spans="1:9" ht="15.75" thickBot="1">
      <c r="A14" s="31"/>
      <c r="B14" s="80">
        <f>B18+B31+B41+B42+B43+B44</f>
        <v>2577660.62</v>
      </c>
      <c r="C14" s="81"/>
      <c r="D14" s="32">
        <f>D16+D18+D31+D41+D42+D43+D44</f>
        <v>19.787651952763053</v>
      </c>
      <c r="E14" s="85"/>
      <c r="F14" s="86"/>
    </row>
    <row r="15" spans="1:9" ht="15.75" thickBot="1">
      <c r="A15" s="33" t="s">
        <v>7</v>
      </c>
      <c r="B15" s="80"/>
      <c r="C15" s="81"/>
      <c r="D15" s="34">
        <f>D18+D31+D16</f>
        <v>10.232142392471733</v>
      </c>
      <c r="E15" s="35"/>
      <c r="F15" s="36"/>
    </row>
    <row r="16" spans="1:9" ht="35.25" customHeight="1" thickBot="1">
      <c r="A16" s="37" t="s">
        <v>8</v>
      </c>
      <c r="B16" s="80">
        <v>0</v>
      </c>
      <c r="C16" s="81"/>
      <c r="D16" s="34">
        <v>0</v>
      </c>
      <c r="E16" s="35"/>
      <c r="F16" s="36"/>
    </row>
    <row r="17" spans="1:6" ht="15.75" thickBot="1">
      <c r="A17" s="38" t="s">
        <v>9</v>
      </c>
      <c r="B17" s="113"/>
      <c r="C17" s="112"/>
      <c r="D17" s="39">
        <v>0</v>
      </c>
      <c r="E17" s="40"/>
      <c r="F17" s="41"/>
    </row>
    <row r="18" spans="1:6" ht="41.25" thickBot="1">
      <c r="A18" s="42" t="s">
        <v>10</v>
      </c>
      <c r="B18" s="120">
        <f>SUM(B19:C30)</f>
        <v>567104.30000000005</v>
      </c>
      <c r="C18" s="81"/>
      <c r="D18" s="34">
        <f>SUM(D19:D30)</f>
        <v>4.248983299022818</v>
      </c>
      <c r="E18" s="35"/>
      <c r="F18" s="36"/>
    </row>
    <row r="19" spans="1:6" ht="15.75" thickBot="1">
      <c r="A19" s="43" t="s">
        <v>11</v>
      </c>
      <c r="B19" s="111">
        <v>51048</v>
      </c>
      <c r="C19" s="112"/>
      <c r="D19" s="39">
        <f>B19/12/B6</f>
        <v>0.38163076729853146</v>
      </c>
      <c r="E19" s="40"/>
      <c r="F19" s="41"/>
    </row>
    <row r="20" spans="1:6" ht="15.75" thickBot="1">
      <c r="A20" s="43" t="s">
        <v>12</v>
      </c>
      <c r="B20" s="111">
        <v>10000</v>
      </c>
      <c r="C20" s="112"/>
      <c r="D20" s="39">
        <f>B20/12/B6</f>
        <v>7.4759200614819665E-2</v>
      </c>
      <c r="E20" s="40"/>
      <c r="F20" s="41"/>
    </row>
    <row r="21" spans="1:6" ht="26.25" thickBot="1">
      <c r="A21" s="44" t="s">
        <v>13</v>
      </c>
      <c r="B21" s="118">
        <v>1825.04</v>
      </c>
      <c r="C21" s="119"/>
      <c r="D21" s="39">
        <f>B21/12/B6</f>
        <v>1.3643853149007049E-2</v>
      </c>
      <c r="E21" s="40"/>
      <c r="F21" s="41"/>
    </row>
    <row r="22" spans="1:6" ht="15.75" thickBot="1">
      <c r="A22" s="45" t="s">
        <v>14</v>
      </c>
      <c r="B22" s="118">
        <f>18000+1931.67</f>
        <v>19931.669999999998</v>
      </c>
      <c r="C22" s="119"/>
      <c r="D22" s="39">
        <f>B22/12/B6</f>
        <v>0.14900757161183825</v>
      </c>
      <c r="E22" s="40"/>
      <c r="F22" s="41"/>
    </row>
    <row r="23" spans="1:6" ht="15.75" thickBot="1">
      <c r="A23" s="45" t="s">
        <v>15</v>
      </c>
      <c r="B23" s="111">
        <v>0</v>
      </c>
      <c r="C23" s="112"/>
      <c r="D23" s="39">
        <v>0</v>
      </c>
      <c r="E23" s="40"/>
      <c r="F23" s="41"/>
    </row>
    <row r="24" spans="1:6" ht="15.75" thickBot="1">
      <c r="A24" s="45" t="s">
        <v>16</v>
      </c>
      <c r="B24" s="111">
        <v>0</v>
      </c>
      <c r="C24" s="112"/>
      <c r="D24" s="39">
        <v>0</v>
      </c>
      <c r="E24" s="40"/>
      <c r="F24" s="41"/>
    </row>
    <row r="25" spans="1:6" ht="27" thickBot="1">
      <c r="A25" s="74" t="s">
        <v>39</v>
      </c>
      <c r="B25" s="111">
        <v>91862</v>
      </c>
      <c r="C25" s="112"/>
      <c r="D25" s="39">
        <f>B25/12/B6</f>
        <v>0.68675296868785651</v>
      </c>
      <c r="E25" s="40"/>
      <c r="F25" s="41"/>
    </row>
    <row r="26" spans="1:6" ht="15.75" thickBot="1">
      <c r="A26" s="45" t="s">
        <v>17</v>
      </c>
      <c r="B26" s="111">
        <v>3150</v>
      </c>
      <c r="C26" s="112"/>
      <c r="D26" s="39">
        <f>B26/12/B8</f>
        <v>2.4795730411372976E-2</v>
      </c>
      <c r="E26" s="40"/>
      <c r="F26" s="41"/>
    </row>
    <row r="27" spans="1:6" ht="15.75" thickBot="1">
      <c r="A27" s="46" t="s">
        <v>18</v>
      </c>
      <c r="B27" s="111">
        <v>20494</v>
      </c>
      <c r="C27" s="112"/>
      <c r="D27" s="39">
        <f>B27/12/B8</f>
        <v>0.16132180922243738</v>
      </c>
      <c r="E27" s="40"/>
      <c r="F27" s="41"/>
    </row>
    <row r="28" spans="1:6" ht="15.75" thickBot="1">
      <c r="A28" s="46" t="s">
        <v>19</v>
      </c>
      <c r="B28" s="111">
        <v>0</v>
      </c>
      <c r="C28" s="112"/>
      <c r="D28" s="39">
        <v>0</v>
      </c>
      <c r="E28" s="40"/>
      <c r="F28" s="41"/>
    </row>
    <row r="29" spans="1:6" ht="15.75" thickBot="1">
      <c r="A29" s="74" t="s">
        <v>41</v>
      </c>
      <c r="B29" s="113">
        <v>368793.59</v>
      </c>
      <c r="C29" s="112"/>
      <c r="D29" s="39">
        <f>B29/12/B6</f>
        <v>2.7570713980269552</v>
      </c>
      <c r="E29" s="40"/>
      <c r="F29" s="41"/>
    </row>
    <row r="30" spans="1:6" ht="15.75" thickBot="1">
      <c r="A30" s="75" t="s">
        <v>38</v>
      </c>
      <c r="B30" s="70"/>
      <c r="C30" s="71"/>
      <c r="D30" s="39"/>
      <c r="E30" s="40"/>
      <c r="F30" s="41"/>
    </row>
    <row r="31" spans="1:6" ht="15.75" thickBot="1">
      <c r="A31" s="47" t="s">
        <v>20</v>
      </c>
      <c r="B31" s="80">
        <f>SUM(B32:C40)</f>
        <v>781267.39</v>
      </c>
      <c r="C31" s="81"/>
      <c r="D31" s="34">
        <f>SUM(D32:D40)</f>
        <v>5.9831590934489158</v>
      </c>
      <c r="E31" s="35"/>
      <c r="F31" s="36"/>
    </row>
    <row r="32" spans="1:6">
      <c r="A32" s="48" t="s">
        <v>21</v>
      </c>
      <c r="B32" s="116">
        <v>110643.63</v>
      </c>
      <c r="C32" s="117"/>
      <c r="D32" s="49">
        <f>B32/12/B6</f>
        <v>0.82716293319218792</v>
      </c>
      <c r="E32" s="87"/>
      <c r="F32" s="88"/>
    </row>
    <row r="33" spans="1:6">
      <c r="A33" s="50" t="s">
        <v>22</v>
      </c>
      <c r="B33" s="101">
        <v>88094.97</v>
      </c>
      <c r="C33" s="102"/>
      <c r="D33" s="51">
        <f>B33/12/B6</f>
        <v>0.65859095353865205</v>
      </c>
      <c r="E33" s="76"/>
      <c r="F33" s="77"/>
    </row>
    <row r="34" spans="1:6" ht="26.25">
      <c r="A34" s="52" t="s">
        <v>23</v>
      </c>
      <c r="B34" s="101">
        <v>0</v>
      </c>
      <c r="C34" s="102"/>
      <c r="D34" s="51">
        <f>B34/12/B6</f>
        <v>0</v>
      </c>
      <c r="E34" s="76"/>
      <c r="F34" s="77"/>
    </row>
    <row r="35" spans="1:6">
      <c r="A35" s="52" t="s">
        <v>40</v>
      </c>
      <c r="B35" s="101">
        <v>0</v>
      </c>
      <c r="C35" s="102"/>
      <c r="D35" s="51">
        <v>0</v>
      </c>
      <c r="E35" s="121"/>
      <c r="F35" s="122"/>
    </row>
    <row r="36" spans="1:6">
      <c r="A36" s="52" t="s">
        <v>36</v>
      </c>
      <c r="B36" s="101">
        <f>86350.99+48082.83</f>
        <v>134433.82</v>
      </c>
      <c r="C36" s="102"/>
      <c r="D36" s="51">
        <f>B36/12/B6</f>
        <v>1.0050164918796558</v>
      </c>
      <c r="E36" s="53"/>
      <c r="F36" s="54"/>
    </row>
    <row r="37" spans="1:6">
      <c r="A37" s="55" t="s">
        <v>24</v>
      </c>
      <c r="B37" s="101">
        <v>0</v>
      </c>
      <c r="C37" s="102"/>
      <c r="D37" s="51">
        <v>0</v>
      </c>
      <c r="E37" s="76"/>
      <c r="F37" s="77"/>
    </row>
    <row r="38" spans="1:6">
      <c r="A38" s="56" t="s">
        <v>31</v>
      </c>
      <c r="B38" s="101">
        <v>360000</v>
      </c>
      <c r="C38" s="102"/>
      <c r="D38" s="51">
        <f>B38/12/B8</f>
        <v>2.8337977612997687</v>
      </c>
      <c r="E38" s="67"/>
      <c r="F38" s="68"/>
    </row>
    <row r="39" spans="1:6">
      <c r="A39" s="56" t="s">
        <v>35</v>
      </c>
      <c r="B39" s="72"/>
      <c r="C39" s="73">
        <v>88094.97</v>
      </c>
      <c r="D39" s="51">
        <f>C39/12/B6</f>
        <v>0.65859095353865205</v>
      </c>
      <c r="E39" s="67"/>
      <c r="F39" s="68"/>
    </row>
    <row r="40" spans="1:6">
      <c r="A40" s="56" t="s">
        <v>25</v>
      </c>
      <c r="B40" s="103"/>
      <c r="C40" s="104"/>
      <c r="D40" s="51">
        <v>0</v>
      </c>
      <c r="E40" s="57"/>
      <c r="F40" s="58"/>
    </row>
    <row r="41" spans="1:6" ht="108">
      <c r="A41" s="59" t="s">
        <v>26</v>
      </c>
      <c r="B41" s="105">
        <v>790910.88</v>
      </c>
      <c r="C41" s="106"/>
      <c r="D41" s="60">
        <f>B41/12/B6</f>
        <v>5.9127865146363572</v>
      </c>
      <c r="E41" s="93"/>
      <c r="F41" s="94"/>
    </row>
    <row r="42" spans="1:6">
      <c r="A42" s="59" t="s">
        <v>27</v>
      </c>
      <c r="B42" s="107">
        <v>247061.08</v>
      </c>
      <c r="C42" s="108"/>
      <c r="D42" s="60">
        <f>B42/12/B6</f>
        <v>1.8470088843834009</v>
      </c>
      <c r="E42" s="95"/>
      <c r="F42" s="96"/>
    </row>
    <row r="43" spans="1:6" ht="15.75" thickBot="1">
      <c r="A43" s="61" t="s">
        <v>28</v>
      </c>
      <c r="B43" s="101">
        <v>158730.43</v>
      </c>
      <c r="C43" s="102"/>
      <c r="D43" s="51">
        <f>B43/12/B6</f>
        <v>1.1866560060046589</v>
      </c>
      <c r="E43" s="76"/>
      <c r="F43" s="77"/>
    </row>
    <row r="44" spans="1:6" ht="15.75" thickBot="1">
      <c r="A44" s="62" t="s">
        <v>29</v>
      </c>
      <c r="B44" s="109">
        <v>32586.54</v>
      </c>
      <c r="C44" s="110"/>
      <c r="D44" s="51">
        <v>0.60905815526690921</v>
      </c>
      <c r="E44" s="63"/>
      <c r="F44" s="64"/>
    </row>
    <row r="45" spans="1:6" ht="31.5" customHeight="1">
      <c r="A45" s="97" t="s">
        <v>30</v>
      </c>
      <c r="B45" s="98"/>
      <c r="C45" s="65"/>
      <c r="D45" s="66">
        <v>20.9</v>
      </c>
      <c r="E45" s="99"/>
      <c r="F45" s="100"/>
    </row>
  </sheetData>
  <mergeCells count="49">
    <mergeCell ref="E35:F35"/>
    <mergeCell ref="B36:C36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E37:F37"/>
    <mergeCell ref="E41:F41"/>
    <mergeCell ref="E42:F42"/>
    <mergeCell ref="E43:F43"/>
    <mergeCell ref="A45:B45"/>
    <mergeCell ref="E45:F45"/>
    <mergeCell ref="B37:C37"/>
    <mergeCell ref="B38:C38"/>
    <mergeCell ref="B40:C40"/>
    <mergeCell ref="B41:C41"/>
    <mergeCell ref="B42:C42"/>
    <mergeCell ref="B43:C43"/>
    <mergeCell ref="B44:C44"/>
    <mergeCell ref="A1:F1"/>
    <mergeCell ref="A2:F2"/>
    <mergeCell ref="G4:I4"/>
    <mergeCell ref="C6:E6"/>
    <mergeCell ref="C9:E9"/>
    <mergeCell ref="C4:E4"/>
    <mergeCell ref="C11:E11"/>
    <mergeCell ref="E13:F13"/>
    <mergeCell ref="E14:F14"/>
    <mergeCell ref="E32:F32"/>
    <mergeCell ref="E33:F33"/>
    <mergeCell ref="B22:C22"/>
    <mergeCell ref="B23:C23"/>
    <mergeCell ref="B24:C24"/>
    <mergeCell ref="B25:C25"/>
    <mergeCell ref="B18:C18"/>
    <mergeCell ref="B17:C17"/>
    <mergeCell ref="B19:C19"/>
    <mergeCell ref="B20:C20"/>
    <mergeCell ref="B21:C21"/>
    <mergeCell ref="E34:F34"/>
    <mergeCell ref="B13:C13"/>
    <mergeCell ref="B14:C14"/>
    <mergeCell ref="B15:C15"/>
    <mergeCell ref="B16:C16"/>
  </mergeCells>
  <pageMargins left="0.43307086614173229" right="0.23622047244094491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пр-т  Московский,148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2015-03-31T23:34:31Z</cp:lastPrinted>
  <dcterms:created xsi:type="dcterms:W3CDTF">2014-02-02T16:24:12Z</dcterms:created>
  <dcterms:modified xsi:type="dcterms:W3CDTF">2015-03-31T23:38:35Z</dcterms:modified>
</cp:coreProperties>
</file>