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05" i="1" l="1"/>
  <c r="J105" i="1"/>
  <c r="I105" i="1"/>
  <c r="H105" i="1"/>
  <c r="G105" i="1"/>
  <c r="G104" i="1"/>
  <c r="G103" i="1"/>
  <c r="J103" i="1" s="1"/>
  <c r="G102" i="1"/>
  <c r="J102" i="1" s="1"/>
  <c r="G101" i="1"/>
  <c r="J101" i="1" s="1"/>
  <c r="K99" i="1"/>
  <c r="I99" i="1"/>
  <c r="H99" i="1"/>
  <c r="G98" i="1"/>
  <c r="G97" i="1"/>
  <c r="J97" i="1" s="1"/>
  <c r="G96" i="1"/>
  <c r="J96" i="1" s="1"/>
  <c r="J99" i="1" s="1"/>
  <c r="G99" i="1" s="1"/>
  <c r="K94" i="1"/>
  <c r="H94" i="1"/>
  <c r="G93" i="1"/>
  <c r="G92" i="1"/>
  <c r="J92" i="1" s="1"/>
  <c r="G91" i="1"/>
  <c r="I91" i="1" s="1"/>
  <c r="I90" i="1"/>
  <c r="G90" i="1"/>
  <c r="G89" i="1"/>
  <c r="J89" i="1" s="1"/>
  <c r="J88" i="1"/>
  <c r="G88" i="1"/>
  <c r="I88" i="1" s="1"/>
  <c r="G87" i="1"/>
  <c r="J86" i="1"/>
  <c r="G86" i="1"/>
  <c r="I86" i="1" s="1"/>
  <c r="G85" i="1"/>
  <c r="I85" i="1" s="1"/>
  <c r="G84" i="1"/>
  <c r="G83" i="1"/>
  <c r="I83" i="1" s="1"/>
  <c r="I82" i="1"/>
  <c r="G82" i="1"/>
  <c r="G81" i="1"/>
  <c r="I81" i="1" s="1"/>
  <c r="G80" i="1"/>
  <c r="G79" i="1"/>
  <c r="G76" i="1"/>
  <c r="G75" i="1"/>
  <c r="G74" i="1"/>
  <c r="K74" i="1" s="1"/>
  <c r="K73" i="1"/>
  <c r="J73" i="1"/>
  <c r="I73" i="1"/>
  <c r="H73" i="1"/>
  <c r="G73" i="1"/>
  <c r="K72" i="1"/>
  <c r="J72" i="1"/>
  <c r="I72" i="1"/>
  <c r="H72" i="1"/>
  <c r="G72" i="1"/>
  <c r="K71" i="1"/>
  <c r="J71" i="1"/>
  <c r="I71" i="1"/>
  <c r="H71" i="1"/>
  <c r="G71" i="1"/>
  <c r="K70" i="1"/>
  <c r="K77" i="1" s="1"/>
  <c r="J70" i="1"/>
  <c r="J77" i="1" s="1"/>
  <c r="I70" i="1"/>
  <c r="I77" i="1" s="1"/>
  <c r="H70" i="1"/>
  <c r="H77" i="1" s="1"/>
  <c r="G70" i="1"/>
  <c r="K68" i="1"/>
  <c r="I68" i="1"/>
  <c r="H68" i="1"/>
  <c r="J67" i="1"/>
  <c r="G67" i="1"/>
  <c r="G66" i="1"/>
  <c r="G65" i="1"/>
  <c r="G64" i="1"/>
  <c r="G63" i="1"/>
  <c r="G62" i="1"/>
  <c r="J62" i="1" s="1"/>
  <c r="J61" i="1"/>
  <c r="J68" i="1" s="1"/>
  <c r="G61" i="1"/>
  <c r="G60" i="1"/>
  <c r="K58" i="1"/>
  <c r="H58" i="1"/>
  <c r="J57" i="1"/>
  <c r="J58" i="1" s="1"/>
  <c r="G57" i="1"/>
  <c r="G56" i="1"/>
  <c r="G55" i="1"/>
  <c r="I54" i="1"/>
  <c r="I58" i="1" s="1"/>
  <c r="G54" i="1"/>
  <c r="G53" i="1"/>
  <c r="G52" i="1"/>
  <c r="G51" i="1"/>
  <c r="G58" i="1" s="1"/>
  <c r="G50" i="1"/>
  <c r="G49" i="1"/>
  <c r="K47" i="1"/>
  <c r="H47" i="1"/>
  <c r="J46" i="1"/>
  <c r="G46" i="1"/>
  <c r="G45" i="1"/>
  <c r="G44" i="1"/>
  <c r="I43" i="1"/>
  <c r="I47" i="1" s="1"/>
  <c r="G43" i="1"/>
  <c r="G42" i="1"/>
  <c r="G41" i="1"/>
  <c r="G40" i="1"/>
  <c r="G39" i="1"/>
  <c r="G38" i="1"/>
  <c r="G37" i="1"/>
  <c r="G36" i="1"/>
  <c r="G47" i="1" s="1"/>
  <c r="G35" i="1"/>
  <c r="J35" i="1" s="1"/>
  <c r="J47" i="1" s="1"/>
  <c r="K33" i="1"/>
  <c r="J33" i="1"/>
  <c r="H33" i="1"/>
  <c r="G32" i="1"/>
  <c r="G31" i="1"/>
  <c r="K30" i="1"/>
  <c r="J30" i="1"/>
  <c r="I30" i="1"/>
  <c r="I33" i="1" s="1"/>
  <c r="G30" i="1"/>
  <c r="G29" i="1"/>
  <c r="G28" i="1"/>
  <c r="G33" i="1" s="1"/>
  <c r="I26" i="1"/>
  <c r="H26" i="1"/>
  <c r="G25" i="1"/>
  <c r="G24" i="1"/>
  <c r="G23" i="1"/>
  <c r="G26" i="1" s="1"/>
  <c r="K22" i="1"/>
  <c r="K26" i="1" s="1"/>
  <c r="G22" i="1"/>
  <c r="J22" i="1" s="1"/>
  <c r="J26" i="1" s="1"/>
  <c r="K20" i="1"/>
  <c r="J20" i="1"/>
  <c r="I20" i="1"/>
  <c r="H20" i="1"/>
  <c r="G19" i="1"/>
  <c r="G18" i="1"/>
  <c r="G17" i="1"/>
  <c r="G16" i="1"/>
  <c r="G20" i="1" s="1"/>
  <c r="K14" i="1"/>
  <c r="J14" i="1"/>
  <c r="I14" i="1"/>
  <c r="H14" i="1"/>
  <c r="G13" i="1"/>
  <c r="G12" i="1"/>
  <c r="G11" i="1"/>
  <c r="G14" i="1" s="1"/>
  <c r="J94" i="1" l="1"/>
  <c r="G94" i="1" s="1"/>
  <c r="G77" i="1"/>
  <c r="I94" i="1"/>
  <c r="J91" i="1"/>
  <c r="G68" i="1"/>
  <c r="G106" i="1" s="1"/>
</calcChain>
</file>

<file path=xl/sharedStrings.xml><?xml version="1.0" encoding="utf-8"?>
<sst xmlns="http://schemas.openxmlformats.org/spreadsheetml/2006/main" count="293" uniqueCount="174">
  <si>
    <t>Утверждаю:</t>
  </si>
  <si>
    <t>Директор ООО "УправДом"</t>
  </si>
  <si>
    <t>И.А. Шепелев</t>
  </si>
  <si>
    <t>"______"________________20____ г.</t>
  </si>
  <si>
    <t xml:space="preserve">План работ по техническому обслуживанию и текущему ремонту на 2017 г. </t>
  </si>
  <si>
    <t>д. 8/1 по пер.Уральскому</t>
  </si>
  <si>
    <t>№</t>
  </si>
  <si>
    <t>Наименование работ (мероприятий)</t>
  </si>
  <si>
    <t>Обоснование (ТЕР;ТЕРр;ТЕРм;ТЕРп)</t>
  </si>
  <si>
    <t>Ед.</t>
  </si>
  <si>
    <t>Цена за</t>
  </si>
  <si>
    <t>Объем</t>
  </si>
  <si>
    <t>Стоимость всего</t>
  </si>
  <si>
    <t>Выполнение по кварталам</t>
  </si>
  <si>
    <t>п.п</t>
  </si>
  <si>
    <t>изм.</t>
  </si>
  <si>
    <t>ед.</t>
  </si>
  <si>
    <t>на ед.</t>
  </si>
  <si>
    <t>руб.</t>
  </si>
  <si>
    <t>1 кварт</t>
  </si>
  <si>
    <t>2кварт</t>
  </si>
  <si>
    <t>3кварт</t>
  </si>
  <si>
    <t>4кварт</t>
  </si>
  <si>
    <t>1.</t>
  </si>
  <si>
    <t>2.</t>
  </si>
  <si>
    <t>3.</t>
  </si>
  <si>
    <t>4.</t>
  </si>
  <si>
    <t>5.</t>
  </si>
  <si>
    <t>6.</t>
  </si>
  <si>
    <t>Цоколь, крыша</t>
  </si>
  <si>
    <t>оштукатуривание</t>
  </si>
  <si>
    <t>61-10-01</t>
  </si>
  <si>
    <t>м.кв.</t>
  </si>
  <si>
    <t>устранение мелких повреждений, течи мягкой кровли(крыша)</t>
  </si>
  <si>
    <t>смета</t>
  </si>
  <si>
    <t>окраска ранее окрашенных поверхностей цоколя</t>
  </si>
  <si>
    <t>15-04-027-05; 62-26-04</t>
  </si>
  <si>
    <t>всего по разделу</t>
  </si>
  <si>
    <t>Отмостка, тротуары</t>
  </si>
  <si>
    <t>заделка выбоин, трещин ступеней и площадок (до 0,25м2)</t>
  </si>
  <si>
    <t>57-10-02</t>
  </si>
  <si>
    <t>кв.м</t>
  </si>
  <si>
    <t>0</t>
  </si>
  <si>
    <t>Ремонт покрытия из тротураной плитки</t>
  </si>
  <si>
    <t>27-07-005-01;27-04-001-01</t>
  </si>
  <si>
    <t>Ремонт отмостки бетонной</t>
  </si>
  <si>
    <t>69-16-02</t>
  </si>
  <si>
    <t>Ремонт асфальтобетонного покрытия площадью до 5 м.кв.</t>
  </si>
  <si>
    <t>68-15-01</t>
  </si>
  <si>
    <t>по всему разделу</t>
  </si>
  <si>
    <t>Оконные, дверные заполнения</t>
  </si>
  <si>
    <t>установка навесных замков</t>
  </si>
  <si>
    <t>56-12-08</t>
  </si>
  <si>
    <t>шт.</t>
  </si>
  <si>
    <t>7</t>
  </si>
  <si>
    <t>установка решеток на тех.этажах</t>
  </si>
  <si>
    <t>09-03-029-01;38-01-004-08</t>
  </si>
  <si>
    <t>тн</t>
  </si>
  <si>
    <t>остекление мест общего пользования (армостекло)</t>
  </si>
  <si>
    <t>63-02-03</t>
  </si>
  <si>
    <t>окраска входных дверей</t>
  </si>
  <si>
    <t>62-10-04</t>
  </si>
  <si>
    <t>Внутренняя отделка в подъездах</t>
  </si>
  <si>
    <t>окраска радиаторов и труб отопления</t>
  </si>
  <si>
    <t>62-33-01</t>
  </si>
  <si>
    <t>кв.м.</t>
  </si>
  <si>
    <t>окраска ограждений на лоджиях подъездов</t>
  </si>
  <si>
    <t>62-31-04</t>
  </si>
  <si>
    <t>Косметический ремонт подъездов</t>
  </si>
  <si>
    <t>ремонт существующего напольного покрытия из керамической плитки</t>
  </si>
  <si>
    <t>57-02-03; 11-01-027-06</t>
  </si>
  <si>
    <t>устранение трещин на стенах, потолках</t>
  </si>
  <si>
    <t>61-02-07;61-04-09</t>
  </si>
  <si>
    <t>Инженерные сети (отопление)</t>
  </si>
  <si>
    <t>смена кранов (шаровой ф 15) ОЖД</t>
  </si>
  <si>
    <t>65-05-01</t>
  </si>
  <si>
    <t>смена кранов (шаровой ф 20) ОЖД</t>
  </si>
  <si>
    <t>смена кранов (шаровой ф 25) ОЖД</t>
  </si>
  <si>
    <t>65-05-02</t>
  </si>
  <si>
    <t>смена кранов (шаровой ф 32) ОЖД</t>
  </si>
  <si>
    <t>смена кранов (шаровой ф40) ОЖД</t>
  </si>
  <si>
    <t>65-05-03</t>
  </si>
  <si>
    <t>смена кранов (шаровой ф 50) ОЖД</t>
  </si>
  <si>
    <t>смена запорной и регулировочной арматуры (задвижки до 80 мм) - отопление</t>
  </si>
  <si>
    <t>65-05-09</t>
  </si>
  <si>
    <t>прочистка, промывка грязевиков, фильтров</t>
  </si>
  <si>
    <t>65-22-04</t>
  </si>
  <si>
    <t>установка воздухоотводчика</t>
  </si>
  <si>
    <t>18-06-003-10</t>
  </si>
  <si>
    <t>смена манометра</t>
  </si>
  <si>
    <t>18-07-001-02</t>
  </si>
  <si>
    <t>ревизия вентелей ф до 32мм ОЖД</t>
  </si>
  <si>
    <t>пневмогидропромывка и опрессовка</t>
  </si>
  <si>
    <t>Инженерные сети (горячее водоснабжение)</t>
  </si>
  <si>
    <t>смена кранов (шаровой ф 15) ГВС</t>
  </si>
  <si>
    <t>смена кранов (шаровой ф 20) ГВС</t>
  </si>
  <si>
    <t>смена кранов (шаровой ф 25) ГВС</t>
  </si>
  <si>
    <t>смена кранов (шаровой ф 32) ГВС</t>
  </si>
  <si>
    <t>ревизия вентелей ф до 32мм ГВС</t>
  </si>
  <si>
    <t>установка манометров</t>
  </si>
  <si>
    <t>Инженерные сети (холодное водоснабжение и водоотведение)</t>
  </si>
  <si>
    <t>смена тройника канализационн. Трубы 100/50</t>
  </si>
  <si>
    <t>22-03-002-02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</si>
  <si>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</si>
  <si>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</si>
  <si>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</si>
  <si>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</si>
  <si>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</si>
  <si>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проф. чистка лежаков</t>
  </si>
  <si>
    <t>65-10-01</t>
  </si>
  <si>
    <t>п.м</t>
  </si>
  <si>
    <t>Электромонтажные работы</t>
  </si>
  <si>
    <t>замена ламп накаливания в местах общего пользования</t>
  </si>
  <si>
    <t>67-05-01</t>
  </si>
  <si>
    <t>смена ламп энергосберегающих 11 Вт</t>
  </si>
  <si>
    <t>замена выключателей</t>
  </si>
  <si>
    <t>67-09-01</t>
  </si>
  <si>
    <t>ремонт силовых щитов</t>
  </si>
  <si>
    <t>67-13-01</t>
  </si>
  <si>
    <t>установка светильников (внутреннее освещение)</t>
  </si>
  <si>
    <t>08-03-593-06</t>
  </si>
  <si>
    <t>восстановление кабель - каналов</t>
  </si>
  <si>
    <t>67-01-01;08-02-403-03</t>
  </si>
  <si>
    <t>ремонт электропровода</t>
  </si>
  <si>
    <t>Благоустройство</t>
  </si>
  <si>
    <t>установка декоративного ограждения</t>
  </si>
  <si>
    <t>27-09-001-08</t>
  </si>
  <si>
    <t>м.п.</t>
  </si>
  <si>
    <t>установка детского оборудования: качели, песочницы, турники, горки, и т.д.</t>
  </si>
  <si>
    <t>договор купли-продажи</t>
  </si>
  <si>
    <t>окраска дворового оборудования: качели, песочницы, турники, горки, и т.д.</t>
  </si>
  <si>
    <t>62-35-01</t>
  </si>
  <si>
    <r>
      <t xml:space="preserve">ремонт деревянного оборудования: песочницы, </t>
    </r>
    <r>
      <rPr>
        <b/>
        <u/>
        <sz val="11"/>
        <rFont val="Times New Roman"/>
        <family val="1"/>
        <charset val="204"/>
      </rPr>
      <t>лавочки,</t>
    </r>
    <r>
      <rPr>
        <b/>
        <sz val="11"/>
        <rFont val="Times New Roman"/>
        <family val="1"/>
        <charset val="204"/>
      </rPr>
      <t xml:space="preserve"> стол</t>
    </r>
  </si>
  <si>
    <t>68-27-02</t>
  </si>
  <si>
    <r>
      <t xml:space="preserve">ремонт деревянного оборудования: песочницы, лавочки, </t>
    </r>
    <r>
      <rPr>
        <b/>
        <u/>
        <sz val="11"/>
        <rFont val="Times New Roman"/>
        <family val="1"/>
        <charset val="204"/>
      </rPr>
      <t>стол</t>
    </r>
  </si>
  <si>
    <t>ремонт металлического детского оборудования: качели, турники, горки, и т.д. (крупный - с заменой деталей)</t>
  </si>
  <si>
    <t>68-23-02</t>
  </si>
  <si>
    <r>
      <t xml:space="preserve">ремонт металлического детского оборудования: </t>
    </r>
    <r>
      <rPr>
        <b/>
        <u/>
        <sz val="11"/>
        <rFont val="Times New Roman"/>
        <family val="1"/>
        <charset val="204"/>
      </rPr>
      <t>качели</t>
    </r>
    <r>
      <rPr>
        <b/>
        <sz val="11"/>
        <rFont val="Times New Roman"/>
        <family val="1"/>
        <charset val="204"/>
      </rPr>
      <t>, турники, горки, и т.д. (мелкий)</t>
    </r>
  </si>
  <si>
    <t>68-23-01</t>
  </si>
  <si>
    <t>завоз песка (желтый), просеивание</t>
  </si>
  <si>
    <t>цена договорная</t>
  </si>
  <si>
    <t>м.куб.</t>
  </si>
  <si>
    <t>побелка деревьев</t>
  </si>
  <si>
    <t>47-01-097-03</t>
  </si>
  <si>
    <t>покраска бордюров</t>
  </si>
  <si>
    <t>62-26-04</t>
  </si>
  <si>
    <t>ремонт ливневых выпусков</t>
  </si>
  <si>
    <t>65-08-02</t>
  </si>
  <si>
    <t>ремонт лавочек</t>
  </si>
  <si>
    <t>выкашивание газонов</t>
  </si>
  <si>
    <t>68-04-02</t>
  </si>
  <si>
    <t>10 м.кв.</t>
  </si>
  <si>
    <t>покраска металлического забора, решеток</t>
  </si>
  <si>
    <t>установка металлической урны</t>
  </si>
  <si>
    <t>51-04-01;01-02-061-01;06-01-001-01</t>
  </si>
  <si>
    <t>Котельная</t>
  </si>
  <si>
    <t>промывка теплообменников</t>
  </si>
  <si>
    <t>Сумма по договору подряда</t>
  </si>
  <si>
    <t>1</t>
  </si>
  <si>
    <t>поверка сигнализатора загазоавнности СТГ</t>
  </si>
  <si>
    <t>Прайс-лист специализир.организации</t>
  </si>
  <si>
    <t>Прочие работы</t>
  </si>
  <si>
    <t>Установка водосточной трубы</t>
  </si>
  <si>
    <t>12-01-009-02</t>
  </si>
  <si>
    <t>Установка информационных стендов на входе в подъезд</t>
  </si>
  <si>
    <t>3</t>
  </si>
  <si>
    <t>Установка информационных стендов в подъезде</t>
  </si>
  <si>
    <t>Восстановление системы дымоудаления</t>
  </si>
  <si>
    <t xml:space="preserve">Итого  стоимость работ </t>
  </si>
  <si>
    <t>Согласовано с собственниками помещений:</t>
  </si>
  <si>
    <t>собственник  кв.№  _____     ________</t>
  </si>
  <si>
    <t xml:space="preserve">(подпись)    </t>
  </si>
  <si>
    <t>(расшифровка Ф.И.О.)</t>
  </si>
  <si>
    <t>собственник  кв.№  _____  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</si>
</sst>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_-* #,##0.00&quot;р.&quot;_-;\-* #,##0.00&quot;р.&quot;_-;_-* &quot;-&quot;??&quot;р.&quot;_-;_-@_-"/>
    <numFmt numFmtId="166" formatCode="#,##0_ ;\-#,##0\ 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6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3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left" vertical="center" wrapText="1"/>
    </xf>
    <xf numFmtId="49" fontId="5" fillId="0" borderId="14" xfId="1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/>
    <xf numFmtId="0" fontId="8" fillId="0" borderId="14" xfId="0" applyFont="1" applyFill="1" applyBorder="1" applyAlignment="1"/>
    <xf numFmtId="164" fontId="8" fillId="0" borderId="15" xfId="0" applyNumberFormat="1" applyFont="1" applyFill="1" applyBorder="1" applyAlignment="1">
      <alignment horizontal="right"/>
    </xf>
    <xf numFmtId="165" fontId="8" fillId="0" borderId="14" xfId="0" applyNumberFormat="1" applyFont="1" applyBorder="1"/>
    <xf numFmtId="164" fontId="8" fillId="0" borderId="14" xfId="0" applyNumberFormat="1" applyFont="1" applyBorder="1"/>
    <xf numFmtId="165" fontId="8" fillId="0" borderId="16" xfId="0" applyNumberFormat="1" applyFont="1" applyBorder="1"/>
    <xf numFmtId="0" fontId="2" fillId="0" borderId="7" xfId="0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left" vertical="center" wrapText="1"/>
    </xf>
    <xf numFmtId="49" fontId="5" fillId="0" borderId="19" xfId="1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/>
    <xf numFmtId="0" fontId="8" fillId="0" borderId="20" xfId="0" applyFont="1" applyFill="1" applyBorder="1" applyAlignment="1"/>
    <xf numFmtId="164" fontId="8" fillId="0" borderId="21" xfId="0" applyNumberFormat="1" applyFont="1" applyFill="1" applyBorder="1" applyAlignment="1">
      <alignment horizontal="right"/>
    </xf>
    <xf numFmtId="165" fontId="8" fillId="0" borderId="19" xfId="0" applyNumberFormat="1" applyFont="1" applyBorder="1"/>
    <xf numFmtId="164" fontId="8" fillId="0" borderId="19" xfId="0" applyNumberFormat="1" applyFont="1" applyBorder="1"/>
    <xf numFmtId="165" fontId="8" fillId="0" borderId="22" xfId="0" applyNumberFormat="1" applyFont="1" applyBorder="1"/>
    <xf numFmtId="0" fontId="0" fillId="0" borderId="0" xfId="0" applyBorder="1"/>
    <xf numFmtId="0" fontId="2" fillId="0" borderId="8" xfId="0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center" wrapText="1"/>
    </xf>
    <xf numFmtId="49" fontId="7" fillId="0" borderId="24" xfId="1" applyNumberFormat="1" applyFont="1" applyFill="1" applyBorder="1" applyAlignment="1">
      <alignment horizontal="left" vertical="center" wrapText="1"/>
    </xf>
    <xf numFmtId="49" fontId="5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/>
    <xf numFmtId="0" fontId="8" fillId="0" borderId="25" xfId="0" applyFont="1" applyFill="1" applyBorder="1" applyAlignment="1"/>
    <xf numFmtId="164" fontId="8" fillId="0" borderId="26" xfId="0" applyNumberFormat="1" applyFont="1" applyFill="1" applyBorder="1" applyAlignment="1">
      <alignment horizontal="right"/>
    </xf>
    <xf numFmtId="165" fontId="8" fillId="0" borderId="25" xfId="0" applyNumberFormat="1" applyFont="1" applyBorder="1"/>
    <xf numFmtId="164" fontId="8" fillId="0" borderId="25" xfId="0" applyNumberFormat="1" applyFont="1" applyBorder="1"/>
    <xf numFmtId="165" fontId="8" fillId="0" borderId="27" xfId="0" applyNumberFormat="1" applyFont="1" applyBorder="1"/>
    <xf numFmtId="49" fontId="5" fillId="0" borderId="28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center" vertical="center" wrapText="1"/>
    </xf>
    <xf numFmtId="164" fontId="9" fillId="0" borderId="29" xfId="0" applyNumberFormat="1" applyFont="1" applyFill="1" applyBorder="1" applyAlignment="1">
      <alignment horizontal="right" vertical="center" wrapText="1"/>
    </xf>
    <xf numFmtId="165" fontId="8" fillId="0" borderId="20" xfId="0" applyNumberFormat="1" applyFont="1" applyBorder="1"/>
    <xf numFmtId="49" fontId="10" fillId="0" borderId="30" xfId="1" applyNumberFormat="1" applyFont="1" applyFill="1" applyBorder="1" applyAlignment="1">
      <alignment horizontal="center" vertical="center" wrapText="1"/>
    </xf>
    <xf numFmtId="49" fontId="10" fillId="0" borderId="31" xfId="1" applyNumberFormat="1" applyFont="1" applyFill="1" applyBorder="1" applyAlignment="1">
      <alignment horizontal="center" vertical="center" wrapText="1"/>
    </xf>
    <xf numFmtId="49" fontId="10" fillId="0" borderId="32" xfId="1" applyNumberFormat="1" applyFont="1" applyFill="1" applyBorder="1" applyAlignment="1">
      <alignment horizontal="center" vertical="center" wrapText="1"/>
    </xf>
    <xf numFmtId="49" fontId="5" fillId="0" borderId="30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>
      <alignment horizontal="left" vertical="center" wrapText="1"/>
    </xf>
    <xf numFmtId="49" fontId="7" fillId="0" borderId="14" xfId="1" applyNumberFormat="1" applyFont="1" applyFill="1" applyBorder="1" applyAlignment="1">
      <alignment horizontal="left" vertical="center" wrapText="1"/>
    </xf>
    <xf numFmtId="165" fontId="9" fillId="0" borderId="14" xfId="1" applyNumberFormat="1" applyFont="1" applyFill="1" applyBorder="1" applyAlignment="1">
      <alignment horizontal="right" vertical="center" wrapText="1"/>
    </xf>
    <xf numFmtId="49" fontId="9" fillId="0" borderId="14" xfId="1" applyNumberFormat="1" applyFont="1" applyFill="1" applyBorder="1" applyAlignment="1">
      <alignment horizontal="right" vertical="center" wrapText="1"/>
    </xf>
    <xf numFmtId="164" fontId="8" fillId="0" borderId="14" xfId="0" applyNumberFormat="1" applyFont="1" applyFill="1" applyBorder="1" applyAlignment="1">
      <alignment horizontal="right"/>
    </xf>
    <xf numFmtId="164" fontId="9" fillId="0" borderId="14" xfId="1" applyNumberFormat="1" applyFont="1" applyFill="1" applyBorder="1" applyAlignment="1">
      <alignment horizontal="center" wrapText="1"/>
    </xf>
    <xf numFmtId="164" fontId="9" fillId="0" borderId="14" xfId="1" applyNumberFormat="1" applyFont="1" applyFill="1" applyBorder="1" applyAlignment="1">
      <alignment vertical="center" wrapText="1"/>
    </xf>
    <xf numFmtId="165" fontId="5" fillId="0" borderId="14" xfId="1" applyNumberFormat="1" applyFont="1" applyFill="1" applyBorder="1" applyAlignment="1">
      <alignment vertical="center" wrapText="1"/>
    </xf>
    <xf numFmtId="165" fontId="5" fillId="0" borderId="16" xfId="1" applyNumberFormat="1" applyFont="1" applyFill="1" applyBorder="1" applyAlignment="1">
      <alignment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7" fillId="0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right" vertical="center" wrapText="1"/>
    </xf>
    <xf numFmtId="49" fontId="9" fillId="0" borderId="33" xfId="1" applyNumberFormat="1" applyFont="1" applyFill="1" applyBorder="1" applyAlignment="1">
      <alignment horizontal="right" vertical="center" wrapText="1"/>
    </xf>
    <xf numFmtId="164" fontId="8" fillId="0" borderId="33" xfId="0" applyNumberFormat="1" applyFont="1" applyFill="1" applyBorder="1" applyAlignment="1">
      <alignment horizontal="right"/>
    </xf>
    <xf numFmtId="164" fontId="9" fillId="0" borderId="33" xfId="1" applyNumberFormat="1" applyFont="1" applyFill="1" applyBorder="1" applyAlignment="1">
      <alignment horizontal="center" wrapText="1"/>
    </xf>
    <xf numFmtId="165" fontId="5" fillId="0" borderId="33" xfId="1" applyNumberFormat="1" applyFont="1" applyFill="1" applyBorder="1" applyAlignment="1">
      <alignment vertical="center" wrapText="1"/>
    </xf>
    <xf numFmtId="164" fontId="9" fillId="0" borderId="33" xfId="1" applyNumberFormat="1" applyFont="1" applyFill="1" applyBorder="1" applyAlignment="1">
      <alignment vertical="center" wrapText="1"/>
    </xf>
    <xf numFmtId="165" fontId="5" fillId="0" borderId="34" xfId="1" applyNumberFormat="1" applyFont="1" applyFill="1" applyBorder="1" applyAlignment="1">
      <alignment vertical="center" wrapText="1"/>
    </xf>
    <xf numFmtId="49" fontId="5" fillId="0" borderId="35" xfId="1" applyNumberFormat="1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>
      <alignment horizontal="left" vertical="center" wrapText="1"/>
    </xf>
    <xf numFmtId="49" fontId="7" fillId="0" borderId="25" xfId="1" applyNumberFormat="1" applyFont="1" applyFill="1" applyBorder="1" applyAlignment="1">
      <alignment horizontal="left" vertical="center" wrapText="1"/>
    </xf>
    <xf numFmtId="165" fontId="9" fillId="0" borderId="25" xfId="1" applyNumberFormat="1" applyFont="1" applyFill="1" applyBorder="1" applyAlignment="1">
      <alignment horizontal="right" vertical="center" wrapText="1"/>
    </xf>
    <xf numFmtId="49" fontId="9" fillId="0" borderId="25" xfId="1" applyNumberFormat="1" applyFont="1" applyFill="1" applyBorder="1" applyAlignment="1">
      <alignment horizontal="right" vertical="center" wrapText="1"/>
    </xf>
    <xf numFmtId="164" fontId="8" fillId="0" borderId="25" xfId="0" applyNumberFormat="1" applyFont="1" applyFill="1" applyBorder="1" applyAlignment="1">
      <alignment horizontal="right"/>
    </xf>
    <xf numFmtId="165" fontId="5" fillId="0" borderId="25" xfId="1" applyNumberFormat="1" applyFont="1" applyFill="1" applyBorder="1" applyAlignment="1">
      <alignment vertical="center" wrapText="1"/>
    </xf>
    <xf numFmtId="164" fontId="9" fillId="0" borderId="25" xfId="1" applyNumberFormat="1" applyFont="1" applyFill="1" applyBorder="1" applyAlignment="1">
      <alignment vertical="center" wrapText="1"/>
    </xf>
    <xf numFmtId="165" fontId="5" fillId="0" borderId="27" xfId="1" applyNumberFormat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vertical="center" wrapText="1"/>
    </xf>
    <xf numFmtId="165" fontId="8" fillId="0" borderId="18" xfId="0" applyNumberFormat="1" applyFont="1" applyBorder="1"/>
    <xf numFmtId="165" fontId="4" fillId="0" borderId="20" xfId="0" applyNumberFormat="1" applyFont="1" applyBorder="1"/>
    <xf numFmtId="49" fontId="5" fillId="0" borderId="37" xfId="1" applyNumberFormat="1" applyFont="1" applyFill="1" applyBorder="1" applyAlignment="1">
      <alignment horizontal="center" vertical="center" wrapText="1"/>
    </xf>
    <xf numFmtId="49" fontId="5" fillId="0" borderId="38" xfId="1" applyNumberFormat="1" applyFont="1" applyFill="1" applyBorder="1" applyAlignment="1">
      <alignment horizontal="center" vertical="center" wrapText="1"/>
    </xf>
    <xf numFmtId="49" fontId="5" fillId="0" borderId="39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0" fillId="0" borderId="40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center" vertical="center" wrapText="1"/>
    </xf>
    <xf numFmtId="164" fontId="8" fillId="0" borderId="33" xfId="0" applyNumberFormat="1" applyFont="1" applyFill="1" applyBorder="1"/>
    <xf numFmtId="165" fontId="8" fillId="0" borderId="33" xfId="0" applyNumberFormat="1" applyFont="1" applyFill="1" applyBorder="1"/>
    <xf numFmtId="165" fontId="8" fillId="0" borderId="34" xfId="0" applyNumberFormat="1" applyFont="1" applyFill="1" applyBorder="1"/>
    <xf numFmtId="49" fontId="10" fillId="0" borderId="41" xfId="1" applyNumberFormat="1" applyFont="1" applyFill="1" applyBorder="1" applyAlignment="1">
      <alignment horizontal="center" vertical="center" wrapText="1"/>
    </xf>
    <xf numFmtId="49" fontId="5" fillId="0" borderId="42" xfId="1" applyNumberFormat="1" applyFont="1" applyFill="1" applyBorder="1" applyAlignment="1">
      <alignment horizontal="left" vertical="center" wrapText="1"/>
    </xf>
    <xf numFmtId="49" fontId="7" fillId="0" borderId="42" xfId="1" applyNumberFormat="1" applyFont="1" applyFill="1" applyBorder="1" applyAlignment="1">
      <alignment horizontal="left" vertical="center" wrapText="1"/>
    </xf>
    <xf numFmtId="165" fontId="9" fillId="0" borderId="42" xfId="1" applyNumberFormat="1" applyFont="1" applyFill="1" applyBorder="1" applyAlignment="1">
      <alignment horizontal="center" vertical="center" wrapText="1"/>
    </xf>
    <xf numFmtId="49" fontId="9" fillId="0" borderId="42" xfId="1" applyNumberFormat="1" applyFont="1" applyFill="1" applyBorder="1" applyAlignment="1">
      <alignment horizontal="right" vertical="center" wrapText="1"/>
    </xf>
    <xf numFmtId="164" fontId="8" fillId="0" borderId="29" xfId="0" applyNumberFormat="1" applyFont="1" applyFill="1" applyBorder="1" applyAlignment="1">
      <alignment horizontal="right"/>
    </xf>
    <xf numFmtId="165" fontId="8" fillId="0" borderId="42" xfId="0" applyNumberFormat="1" applyFont="1" applyFill="1" applyBorder="1"/>
    <xf numFmtId="164" fontId="8" fillId="0" borderId="42" xfId="0" applyNumberFormat="1" applyFont="1" applyFill="1" applyBorder="1"/>
    <xf numFmtId="165" fontId="8" fillId="0" borderId="43" xfId="0" applyNumberFormat="1" applyFont="1" applyFill="1" applyBorder="1"/>
    <xf numFmtId="164" fontId="9" fillId="0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Fill="1" applyBorder="1"/>
    <xf numFmtId="165" fontId="8" fillId="0" borderId="11" xfId="0" applyNumberFormat="1" applyFont="1" applyFill="1" applyBorder="1"/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right"/>
    </xf>
    <xf numFmtId="0" fontId="8" fillId="0" borderId="14" xfId="0" applyFont="1" applyFill="1" applyBorder="1"/>
    <xf numFmtId="0" fontId="8" fillId="0" borderId="16" xfId="0" applyFont="1" applyFill="1" applyBorder="1"/>
    <xf numFmtId="0" fontId="2" fillId="0" borderId="44" xfId="0" applyFont="1" applyFill="1" applyBorder="1" applyAlignment="1">
      <alignment horizontal="center" vertical="center" wrapText="1"/>
    </xf>
    <xf numFmtId="49" fontId="5" fillId="0" borderId="46" xfId="1" applyNumberFormat="1" applyFont="1" applyFill="1" applyBorder="1" applyAlignment="1">
      <alignment horizontal="left" vertical="center" wrapText="1"/>
    </xf>
    <xf numFmtId="49" fontId="7" fillId="0" borderId="19" xfId="1" applyNumberFormat="1" applyFont="1" applyFill="1" applyBorder="1" applyAlignment="1">
      <alignment horizontal="left" vertical="center" wrapText="1"/>
    </xf>
    <xf numFmtId="164" fontId="8" fillId="0" borderId="19" xfId="0" applyNumberFormat="1" applyFont="1" applyFill="1" applyBorder="1"/>
    <xf numFmtId="0" fontId="8" fillId="0" borderId="19" xfId="0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0" fontId="8" fillId="0" borderId="19" xfId="0" applyFont="1" applyFill="1" applyBorder="1"/>
    <xf numFmtId="0" fontId="8" fillId="0" borderId="22" xfId="0" applyFont="1" applyFill="1" applyBorder="1"/>
    <xf numFmtId="49" fontId="5" fillId="0" borderId="17" xfId="1" applyNumberFormat="1" applyFont="1" applyFill="1" applyBorder="1" applyAlignment="1">
      <alignment horizontal="left" vertical="top" wrapText="1"/>
    </xf>
    <xf numFmtId="49" fontId="7" fillId="0" borderId="20" xfId="1" applyNumberFormat="1" applyFont="1" applyFill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right" vertical="center" wrapText="1"/>
    </xf>
    <xf numFmtId="165" fontId="9" fillId="0" borderId="47" xfId="1" applyNumberFormat="1" applyFont="1" applyFill="1" applyBorder="1" applyAlignment="1">
      <alignment horizontal="center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right"/>
    </xf>
    <xf numFmtId="0" fontId="8" fillId="0" borderId="33" xfId="0" applyFont="1" applyFill="1" applyBorder="1"/>
    <xf numFmtId="0" fontId="8" fillId="0" borderId="34" xfId="0" applyFont="1" applyFill="1" applyBorder="1"/>
    <xf numFmtId="0" fontId="8" fillId="0" borderId="25" xfId="0" applyFont="1" applyFill="1" applyBorder="1" applyAlignment="1">
      <alignment horizontal="right"/>
    </xf>
    <xf numFmtId="0" fontId="8" fillId="0" borderId="25" xfId="0" applyFont="1" applyFill="1" applyBorder="1"/>
    <xf numFmtId="0" fontId="8" fillId="0" borderId="27" xfId="0" applyFont="1" applyFill="1" applyBorder="1"/>
    <xf numFmtId="0" fontId="2" fillId="0" borderId="49" xfId="0" applyFont="1" applyFill="1" applyBorder="1" applyAlignment="1">
      <alignment horizontal="center" vertical="center" wrapText="1"/>
    </xf>
    <xf numFmtId="49" fontId="5" fillId="0" borderId="50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/>
    <xf numFmtId="164" fontId="8" fillId="0" borderId="50" xfId="0" applyNumberFormat="1" applyFont="1" applyFill="1" applyBorder="1" applyAlignment="1"/>
    <xf numFmtId="164" fontId="8" fillId="0" borderId="51" xfId="0" applyNumberFormat="1" applyFont="1" applyFill="1" applyBorder="1" applyAlignment="1"/>
    <xf numFmtId="0" fontId="5" fillId="0" borderId="28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/>
    </xf>
    <xf numFmtId="0" fontId="0" fillId="0" borderId="0" xfId="0" applyFill="1" applyBorder="1"/>
    <xf numFmtId="0" fontId="10" fillId="0" borderId="44" xfId="0" applyFont="1" applyFill="1" applyBorder="1" applyAlignment="1">
      <alignment horizontal="center"/>
    </xf>
    <xf numFmtId="0" fontId="8" fillId="0" borderId="33" xfId="0" applyFont="1" applyFill="1" applyBorder="1" applyAlignment="1"/>
    <xf numFmtId="164" fontId="9" fillId="0" borderId="33" xfId="0" applyNumberFormat="1" applyFont="1" applyFill="1" applyBorder="1"/>
    <xf numFmtId="0" fontId="10" fillId="0" borderId="49" xfId="0" applyFont="1" applyFill="1" applyBorder="1" applyAlignment="1">
      <alignment horizontal="center"/>
    </xf>
    <xf numFmtId="49" fontId="5" fillId="0" borderId="44" xfId="1" applyNumberFormat="1" applyFont="1" applyFill="1" applyBorder="1" applyAlignment="1">
      <alignment horizontal="center" vertical="center" wrapText="1"/>
    </xf>
    <xf numFmtId="49" fontId="5" fillId="0" borderId="45" xfId="1" applyNumberFormat="1" applyFont="1" applyFill="1" applyBorder="1" applyAlignment="1">
      <alignment horizontal="center" vertical="center" wrapText="1"/>
    </xf>
    <xf numFmtId="164" fontId="8" fillId="0" borderId="44" xfId="0" applyNumberFormat="1" applyFont="1" applyFill="1" applyBorder="1" applyAlignment="1"/>
    <xf numFmtId="49" fontId="10" fillId="0" borderId="14" xfId="1" applyNumberFormat="1" applyFont="1" applyFill="1" applyBorder="1" applyAlignment="1">
      <alignment horizontal="center" vertical="center" wrapText="1"/>
    </xf>
    <xf numFmtId="49" fontId="10" fillId="0" borderId="33" xfId="1" applyNumberFormat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 wrapText="1"/>
    </xf>
    <xf numFmtId="164" fontId="8" fillId="0" borderId="49" xfId="0" applyNumberFormat="1" applyFont="1" applyFill="1" applyBorder="1" applyAlignment="1"/>
    <xf numFmtId="164" fontId="8" fillId="0" borderId="50" xfId="0" applyNumberFormat="1" applyFont="1" applyFill="1" applyBorder="1"/>
    <xf numFmtId="164" fontId="8" fillId="0" borderId="5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11" fillId="0" borderId="52" xfId="0" applyFont="1" applyFill="1" applyBorder="1"/>
    <xf numFmtId="164" fontId="8" fillId="0" borderId="25" xfId="0" applyNumberFormat="1" applyFont="1" applyFill="1" applyBorder="1" applyAlignment="1"/>
    <xf numFmtId="0" fontId="0" fillId="0" borderId="25" xfId="0" applyFont="1" applyFill="1" applyBorder="1"/>
    <xf numFmtId="164" fontId="8" fillId="0" borderId="35" xfId="0" applyNumberFormat="1" applyFont="1" applyFill="1" applyBorder="1"/>
    <xf numFmtId="0" fontId="10" fillId="0" borderId="28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165" fontId="8" fillId="0" borderId="33" xfId="0" applyNumberFormat="1" applyFont="1" applyBorder="1"/>
    <xf numFmtId="165" fontId="8" fillId="0" borderId="34" xfId="0" applyNumberFormat="1" applyFont="1" applyBorder="1"/>
    <xf numFmtId="164" fontId="8" fillId="0" borderId="33" xfId="0" applyNumberFormat="1" applyFont="1" applyBorder="1"/>
    <xf numFmtId="0" fontId="8" fillId="0" borderId="33" xfId="0" applyFont="1" applyBorder="1"/>
    <xf numFmtId="164" fontId="8" fillId="0" borderId="34" xfId="0" applyNumberFormat="1" applyFont="1" applyBorder="1"/>
    <xf numFmtId="0" fontId="8" fillId="0" borderId="25" xfId="0" applyFont="1" applyBorder="1"/>
    <xf numFmtId="164" fontId="8" fillId="0" borderId="27" xfId="0" applyNumberFormat="1" applyFont="1" applyBorder="1"/>
    <xf numFmtId="164" fontId="8" fillId="0" borderId="49" xfId="0" applyNumberFormat="1" applyFont="1" applyFill="1" applyBorder="1"/>
    <xf numFmtId="164" fontId="8" fillId="0" borderId="8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wrapText="1"/>
    </xf>
    <xf numFmtId="165" fontId="9" fillId="0" borderId="14" xfId="0" applyNumberFormat="1" applyFont="1" applyFill="1" applyBorder="1" applyAlignment="1">
      <alignment horizontal="center" wrapText="1"/>
    </xf>
    <xf numFmtId="0" fontId="8" fillId="0" borderId="14" xfId="0" applyFont="1" applyBorder="1"/>
    <xf numFmtId="164" fontId="8" fillId="0" borderId="31" xfId="0" applyNumberFormat="1" applyFont="1" applyBorder="1"/>
    <xf numFmtId="0" fontId="8" fillId="0" borderId="16" xfId="0" applyFont="1" applyBorder="1"/>
    <xf numFmtId="0" fontId="10" fillId="0" borderId="44" xfId="0" applyFont="1" applyFill="1" applyBorder="1" applyAlignment="1">
      <alignment horizontal="center" wrapText="1"/>
    </xf>
    <xf numFmtId="49" fontId="7" fillId="0" borderId="54" xfId="1" applyNumberFormat="1" applyFont="1" applyFill="1" applyBorder="1" applyAlignment="1">
      <alignment horizontal="left" vertical="center" wrapText="1"/>
    </xf>
    <xf numFmtId="0" fontId="8" fillId="0" borderId="19" xfId="0" applyFont="1" applyFill="1" applyBorder="1" applyAlignment="1"/>
    <xf numFmtId="0" fontId="8" fillId="0" borderId="34" xfId="0" applyFont="1" applyBorder="1"/>
    <xf numFmtId="3" fontId="5" fillId="0" borderId="33" xfId="1" applyNumberFormat="1" applyFont="1" applyFill="1" applyBorder="1" applyAlignment="1">
      <alignment horizontal="center" vertical="center" wrapText="1"/>
    </xf>
    <xf numFmtId="49" fontId="5" fillId="0" borderId="55" xfId="1" applyNumberFormat="1" applyFont="1" applyFill="1" applyBorder="1" applyAlignment="1">
      <alignment horizontal="left" vertical="center" wrapText="1"/>
    </xf>
    <xf numFmtId="49" fontId="7" fillId="0" borderId="56" xfId="1" applyNumberFormat="1" applyFont="1" applyFill="1" applyBorder="1" applyAlignment="1">
      <alignment horizontal="left" vertical="center" wrapText="1"/>
    </xf>
    <xf numFmtId="3" fontId="5" fillId="0" borderId="42" xfId="1" applyNumberFormat="1" applyFont="1" applyFill="1" applyBorder="1" applyAlignment="1">
      <alignment horizontal="center" vertical="center" wrapText="1"/>
    </xf>
    <xf numFmtId="49" fontId="5" fillId="0" borderId="42" xfId="1" applyNumberFormat="1" applyFont="1" applyFill="1" applyBorder="1" applyAlignment="1">
      <alignment horizontal="center" vertical="center" wrapText="1"/>
    </xf>
    <xf numFmtId="0" fontId="8" fillId="0" borderId="42" xfId="0" applyFont="1" applyBorder="1"/>
    <xf numFmtId="164" fontId="8" fillId="0" borderId="42" xfId="0" applyNumberFormat="1" applyFont="1" applyBorder="1"/>
    <xf numFmtId="0" fontId="8" fillId="0" borderId="43" xfId="0" applyFont="1" applyBorder="1"/>
    <xf numFmtId="0" fontId="10" fillId="0" borderId="49" xfId="0" applyFont="1" applyFill="1" applyBorder="1" applyAlignment="1">
      <alignment horizontal="center" wrapText="1"/>
    </xf>
    <xf numFmtId="0" fontId="8" fillId="0" borderId="27" xfId="0" applyFont="1" applyBorder="1"/>
    <xf numFmtId="164" fontId="8" fillId="0" borderId="44" xfId="0" applyNumberFormat="1" applyFont="1" applyFill="1" applyBorder="1"/>
    <xf numFmtId="49" fontId="5" fillId="0" borderId="52" xfId="1" applyNumberFormat="1" applyFont="1" applyFill="1" applyBorder="1" applyAlignment="1">
      <alignment horizontal="center" vertical="center" wrapText="1"/>
    </xf>
    <xf numFmtId="49" fontId="5" fillId="0" borderId="53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9" fillId="0" borderId="19" xfId="1" applyNumberFormat="1" applyFont="1" applyFill="1" applyBorder="1" applyAlignment="1">
      <alignment horizontal="center" vertical="center" wrapText="1"/>
    </xf>
    <xf numFmtId="0" fontId="8" fillId="0" borderId="20" xfId="0" applyFont="1" applyFill="1" applyBorder="1"/>
    <xf numFmtId="0" fontId="8" fillId="0" borderId="47" xfId="0" applyFont="1" applyFill="1" applyBorder="1"/>
    <xf numFmtId="49" fontId="10" fillId="0" borderId="49" xfId="1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/>
    <xf numFmtId="49" fontId="9" fillId="0" borderId="25" xfId="1" applyNumberFormat="1" applyFont="1" applyFill="1" applyBorder="1" applyAlignment="1">
      <alignment horizontal="center" vertical="center" wrapText="1"/>
    </xf>
    <xf numFmtId="49" fontId="5" fillId="0" borderId="49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center" wrapText="1"/>
    </xf>
    <xf numFmtId="49" fontId="5" fillId="0" borderId="55" xfId="1" applyNumberFormat="1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vertical="center"/>
    </xf>
    <xf numFmtId="49" fontId="9" fillId="0" borderId="42" xfId="1" applyNumberFormat="1" applyFont="1" applyFill="1" applyBorder="1" applyAlignment="1">
      <alignment horizontal="center" vertical="center" wrapText="1"/>
    </xf>
    <xf numFmtId="165" fontId="5" fillId="0" borderId="34" xfId="1" applyNumberFormat="1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top" wrapText="1"/>
    </xf>
    <xf numFmtId="49" fontId="7" fillId="0" borderId="25" xfId="1" applyNumberFormat="1" applyFont="1" applyFill="1" applyBorder="1" applyAlignment="1">
      <alignment horizontal="center" vertical="center" wrapText="1"/>
    </xf>
    <xf numFmtId="165" fontId="9" fillId="0" borderId="25" xfId="1" applyNumberFormat="1" applyFont="1" applyFill="1" applyBorder="1" applyAlignment="1">
      <alignment horizontal="center" vertical="center" wrapText="1"/>
    </xf>
    <xf numFmtId="166" fontId="9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vertical="center"/>
    </xf>
    <xf numFmtId="165" fontId="8" fillId="0" borderId="25" xfId="0" applyNumberFormat="1" applyFont="1" applyFill="1" applyBorder="1" applyAlignment="1">
      <alignment vertical="center"/>
    </xf>
    <xf numFmtId="165" fontId="8" fillId="0" borderId="27" xfId="0" applyNumberFormat="1" applyFont="1" applyFill="1" applyBorder="1" applyAlignment="1">
      <alignment vertical="center"/>
    </xf>
    <xf numFmtId="164" fontId="8" fillId="0" borderId="17" xfId="0" applyNumberFormat="1" applyFont="1" applyFill="1" applyBorder="1"/>
    <xf numFmtId="0" fontId="5" fillId="0" borderId="49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4" fontId="5" fillId="0" borderId="11" xfId="0" applyNumberFormat="1" applyFont="1" applyFill="1" applyBorder="1"/>
    <xf numFmtId="164" fontId="0" fillId="0" borderId="0" xfId="0" applyNumberFormat="1"/>
    <xf numFmtId="0" fontId="0" fillId="0" borderId="57" xfId="0" applyFill="1" applyBorder="1" applyAlignment="1">
      <alignment horizontal="left"/>
    </xf>
    <xf numFmtId="0" fontId="0" fillId="0" borderId="52" xfId="0" applyFill="1" applyBorder="1" applyAlignment="1">
      <alignment horizontal="left" wrapText="1"/>
    </xf>
    <xf numFmtId="0" fontId="0" fillId="0" borderId="52" xfId="0" applyFill="1" applyBorder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4" fillId="0" borderId="0" xfId="0" applyFont="1" applyAlignment="1">
      <alignment horizontal="right" wrapText="1"/>
    </xf>
    <xf numFmtId="0" fontId="15" fillId="0" borderId="58" xfId="0" applyFont="1" applyBorder="1"/>
    <xf numFmtId="0" fontId="0" fillId="0" borderId="58" xfId="0" applyBorder="1"/>
    <xf numFmtId="0" fontId="0" fillId="0" borderId="1" xfId="0" applyFill="1" applyBorder="1"/>
    <xf numFmtId="0" fontId="0" fillId="0" borderId="0" xfId="0" applyFill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196</xdr:row>
      <xdr:rowOff>38100</xdr:rowOff>
    </xdr:from>
    <xdr:to>
      <xdr:col>6</xdr:col>
      <xdr:colOff>47625</xdr:colOff>
      <xdr:row>197</xdr:row>
      <xdr:rowOff>57150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981700" y="465963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191</xdr:row>
      <xdr:rowOff>38100</xdr:rowOff>
    </xdr:from>
    <xdr:to>
      <xdr:col>6</xdr:col>
      <xdr:colOff>47625</xdr:colOff>
      <xdr:row>192</xdr:row>
      <xdr:rowOff>57150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981700" y="456438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192</xdr:row>
      <xdr:rowOff>38100</xdr:rowOff>
    </xdr:from>
    <xdr:to>
      <xdr:col>6</xdr:col>
      <xdr:colOff>47625</xdr:colOff>
      <xdr:row>193</xdr:row>
      <xdr:rowOff>57150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81700" y="458343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192</xdr:row>
      <xdr:rowOff>38100</xdr:rowOff>
    </xdr:from>
    <xdr:to>
      <xdr:col>6</xdr:col>
      <xdr:colOff>47625</xdr:colOff>
      <xdr:row>193</xdr:row>
      <xdr:rowOff>57150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5981700" y="458343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193</xdr:row>
      <xdr:rowOff>38100</xdr:rowOff>
    </xdr:from>
    <xdr:to>
      <xdr:col>6</xdr:col>
      <xdr:colOff>47625</xdr:colOff>
      <xdr:row>194</xdr:row>
      <xdr:rowOff>57150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5981700" y="460248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192</xdr:row>
      <xdr:rowOff>38100</xdr:rowOff>
    </xdr:from>
    <xdr:to>
      <xdr:col>6</xdr:col>
      <xdr:colOff>47625</xdr:colOff>
      <xdr:row>193</xdr:row>
      <xdr:rowOff>57150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5981700" y="458343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193</xdr:row>
      <xdr:rowOff>38100</xdr:rowOff>
    </xdr:from>
    <xdr:to>
      <xdr:col>6</xdr:col>
      <xdr:colOff>47625</xdr:colOff>
      <xdr:row>194</xdr:row>
      <xdr:rowOff>57150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5981700" y="460248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191</xdr:row>
      <xdr:rowOff>38100</xdr:rowOff>
    </xdr:from>
    <xdr:to>
      <xdr:col>6</xdr:col>
      <xdr:colOff>47625</xdr:colOff>
      <xdr:row>192</xdr:row>
      <xdr:rowOff>57150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981700" y="456438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192</xdr:row>
      <xdr:rowOff>38100</xdr:rowOff>
    </xdr:from>
    <xdr:to>
      <xdr:col>6</xdr:col>
      <xdr:colOff>47625</xdr:colOff>
      <xdr:row>193</xdr:row>
      <xdr:rowOff>57150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>
          <a:off x="5981700" y="458343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203</xdr:row>
      <xdr:rowOff>38100</xdr:rowOff>
    </xdr:from>
    <xdr:to>
      <xdr:col>7</xdr:col>
      <xdr:colOff>47625</xdr:colOff>
      <xdr:row>204</xdr:row>
      <xdr:rowOff>57150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6867525" y="479298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tabSelected="1" workbookViewId="0">
      <selection activeCell="M3" sqref="M3"/>
    </sheetView>
  </sheetViews>
  <sheetFormatPr defaultRowHeight="15" x14ac:dyDescent="0.25"/>
  <cols>
    <col min="1" max="1" width="3.85546875" style="1" bestFit="1" customWidth="1"/>
    <col min="2" max="2" width="36.42578125" style="2" customWidth="1"/>
    <col min="3" max="3" width="14.7109375" style="2" bestFit="1" customWidth="1"/>
    <col min="4" max="4" width="10.5703125" customWidth="1"/>
    <col min="5" max="5" width="14.28515625" bestFit="1" customWidth="1"/>
    <col min="6" max="6" width="9.140625" customWidth="1"/>
    <col min="7" max="7" width="13.28515625" bestFit="1" customWidth="1"/>
    <col min="8" max="8" width="12.42578125" bestFit="1" customWidth="1"/>
    <col min="9" max="9" width="14.7109375" customWidth="1"/>
    <col min="10" max="10" width="14" customWidth="1"/>
    <col min="11" max="11" width="14.28515625" bestFit="1" customWidth="1"/>
    <col min="12" max="12" width="11.7109375" bestFit="1" customWidth="1"/>
    <col min="257" max="257" width="3.85546875" bestFit="1" customWidth="1"/>
    <col min="258" max="258" width="36.42578125" customWidth="1"/>
    <col min="259" max="259" width="14.7109375" bestFit="1" customWidth="1"/>
    <col min="260" max="260" width="10.5703125" customWidth="1"/>
    <col min="261" max="261" width="14.28515625" bestFit="1" customWidth="1"/>
    <col min="262" max="262" width="9.140625" customWidth="1"/>
    <col min="263" max="263" width="13.28515625" bestFit="1" customWidth="1"/>
    <col min="264" max="264" width="12.42578125" bestFit="1" customWidth="1"/>
    <col min="265" max="265" width="14.7109375" customWidth="1"/>
    <col min="266" max="266" width="14" customWidth="1"/>
    <col min="267" max="267" width="14.28515625" bestFit="1" customWidth="1"/>
    <col min="268" max="268" width="11.7109375" bestFit="1" customWidth="1"/>
    <col min="513" max="513" width="3.85546875" bestFit="1" customWidth="1"/>
    <col min="514" max="514" width="36.42578125" customWidth="1"/>
    <col min="515" max="515" width="14.7109375" bestFit="1" customWidth="1"/>
    <col min="516" max="516" width="10.5703125" customWidth="1"/>
    <col min="517" max="517" width="14.28515625" bestFit="1" customWidth="1"/>
    <col min="518" max="518" width="9.140625" customWidth="1"/>
    <col min="519" max="519" width="13.28515625" bestFit="1" customWidth="1"/>
    <col min="520" max="520" width="12.42578125" bestFit="1" customWidth="1"/>
    <col min="521" max="521" width="14.7109375" customWidth="1"/>
    <col min="522" max="522" width="14" customWidth="1"/>
    <col min="523" max="523" width="14.28515625" bestFit="1" customWidth="1"/>
    <col min="524" max="524" width="11.7109375" bestFit="1" customWidth="1"/>
    <col min="769" max="769" width="3.85546875" bestFit="1" customWidth="1"/>
    <col min="770" max="770" width="36.42578125" customWidth="1"/>
    <col min="771" max="771" width="14.7109375" bestFit="1" customWidth="1"/>
    <col min="772" max="772" width="10.5703125" customWidth="1"/>
    <col min="773" max="773" width="14.28515625" bestFit="1" customWidth="1"/>
    <col min="774" max="774" width="9.140625" customWidth="1"/>
    <col min="775" max="775" width="13.28515625" bestFit="1" customWidth="1"/>
    <col min="776" max="776" width="12.42578125" bestFit="1" customWidth="1"/>
    <col min="777" max="777" width="14.7109375" customWidth="1"/>
    <col min="778" max="778" width="14" customWidth="1"/>
    <col min="779" max="779" width="14.28515625" bestFit="1" customWidth="1"/>
    <col min="780" max="780" width="11.7109375" bestFit="1" customWidth="1"/>
    <col min="1025" max="1025" width="3.85546875" bestFit="1" customWidth="1"/>
    <col min="1026" max="1026" width="36.42578125" customWidth="1"/>
    <col min="1027" max="1027" width="14.7109375" bestFit="1" customWidth="1"/>
    <col min="1028" max="1028" width="10.5703125" customWidth="1"/>
    <col min="1029" max="1029" width="14.28515625" bestFit="1" customWidth="1"/>
    <col min="1030" max="1030" width="9.140625" customWidth="1"/>
    <col min="1031" max="1031" width="13.28515625" bestFit="1" customWidth="1"/>
    <col min="1032" max="1032" width="12.42578125" bestFit="1" customWidth="1"/>
    <col min="1033" max="1033" width="14.7109375" customWidth="1"/>
    <col min="1034" max="1034" width="14" customWidth="1"/>
    <col min="1035" max="1035" width="14.28515625" bestFit="1" customWidth="1"/>
    <col min="1036" max="1036" width="11.7109375" bestFit="1" customWidth="1"/>
    <col min="1281" max="1281" width="3.85546875" bestFit="1" customWidth="1"/>
    <col min="1282" max="1282" width="36.42578125" customWidth="1"/>
    <col min="1283" max="1283" width="14.7109375" bestFit="1" customWidth="1"/>
    <col min="1284" max="1284" width="10.5703125" customWidth="1"/>
    <col min="1285" max="1285" width="14.28515625" bestFit="1" customWidth="1"/>
    <col min="1286" max="1286" width="9.140625" customWidth="1"/>
    <col min="1287" max="1287" width="13.28515625" bestFit="1" customWidth="1"/>
    <col min="1288" max="1288" width="12.42578125" bestFit="1" customWidth="1"/>
    <col min="1289" max="1289" width="14.7109375" customWidth="1"/>
    <col min="1290" max="1290" width="14" customWidth="1"/>
    <col min="1291" max="1291" width="14.28515625" bestFit="1" customWidth="1"/>
    <col min="1292" max="1292" width="11.7109375" bestFit="1" customWidth="1"/>
    <col min="1537" max="1537" width="3.85546875" bestFit="1" customWidth="1"/>
    <col min="1538" max="1538" width="36.42578125" customWidth="1"/>
    <col min="1539" max="1539" width="14.7109375" bestFit="1" customWidth="1"/>
    <col min="1540" max="1540" width="10.5703125" customWidth="1"/>
    <col min="1541" max="1541" width="14.28515625" bestFit="1" customWidth="1"/>
    <col min="1542" max="1542" width="9.140625" customWidth="1"/>
    <col min="1543" max="1543" width="13.28515625" bestFit="1" customWidth="1"/>
    <col min="1544" max="1544" width="12.42578125" bestFit="1" customWidth="1"/>
    <col min="1545" max="1545" width="14.7109375" customWidth="1"/>
    <col min="1546" max="1546" width="14" customWidth="1"/>
    <col min="1547" max="1547" width="14.28515625" bestFit="1" customWidth="1"/>
    <col min="1548" max="1548" width="11.7109375" bestFit="1" customWidth="1"/>
    <col min="1793" max="1793" width="3.85546875" bestFit="1" customWidth="1"/>
    <col min="1794" max="1794" width="36.42578125" customWidth="1"/>
    <col min="1795" max="1795" width="14.7109375" bestFit="1" customWidth="1"/>
    <col min="1796" max="1796" width="10.5703125" customWidth="1"/>
    <col min="1797" max="1797" width="14.28515625" bestFit="1" customWidth="1"/>
    <col min="1798" max="1798" width="9.140625" customWidth="1"/>
    <col min="1799" max="1799" width="13.28515625" bestFit="1" customWidth="1"/>
    <col min="1800" max="1800" width="12.42578125" bestFit="1" customWidth="1"/>
    <col min="1801" max="1801" width="14.7109375" customWidth="1"/>
    <col min="1802" max="1802" width="14" customWidth="1"/>
    <col min="1803" max="1803" width="14.28515625" bestFit="1" customWidth="1"/>
    <col min="1804" max="1804" width="11.7109375" bestFit="1" customWidth="1"/>
    <col min="2049" max="2049" width="3.85546875" bestFit="1" customWidth="1"/>
    <col min="2050" max="2050" width="36.42578125" customWidth="1"/>
    <col min="2051" max="2051" width="14.7109375" bestFit="1" customWidth="1"/>
    <col min="2052" max="2052" width="10.5703125" customWidth="1"/>
    <col min="2053" max="2053" width="14.28515625" bestFit="1" customWidth="1"/>
    <col min="2054" max="2054" width="9.140625" customWidth="1"/>
    <col min="2055" max="2055" width="13.28515625" bestFit="1" customWidth="1"/>
    <col min="2056" max="2056" width="12.42578125" bestFit="1" customWidth="1"/>
    <col min="2057" max="2057" width="14.7109375" customWidth="1"/>
    <col min="2058" max="2058" width="14" customWidth="1"/>
    <col min="2059" max="2059" width="14.28515625" bestFit="1" customWidth="1"/>
    <col min="2060" max="2060" width="11.7109375" bestFit="1" customWidth="1"/>
    <col min="2305" max="2305" width="3.85546875" bestFit="1" customWidth="1"/>
    <col min="2306" max="2306" width="36.42578125" customWidth="1"/>
    <col min="2307" max="2307" width="14.7109375" bestFit="1" customWidth="1"/>
    <col min="2308" max="2308" width="10.5703125" customWidth="1"/>
    <col min="2309" max="2309" width="14.28515625" bestFit="1" customWidth="1"/>
    <col min="2310" max="2310" width="9.140625" customWidth="1"/>
    <col min="2311" max="2311" width="13.28515625" bestFit="1" customWidth="1"/>
    <col min="2312" max="2312" width="12.42578125" bestFit="1" customWidth="1"/>
    <col min="2313" max="2313" width="14.7109375" customWidth="1"/>
    <col min="2314" max="2314" width="14" customWidth="1"/>
    <col min="2315" max="2315" width="14.28515625" bestFit="1" customWidth="1"/>
    <col min="2316" max="2316" width="11.7109375" bestFit="1" customWidth="1"/>
    <col min="2561" max="2561" width="3.85546875" bestFit="1" customWidth="1"/>
    <col min="2562" max="2562" width="36.42578125" customWidth="1"/>
    <col min="2563" max="2563" width="14.7109375" bestFit="1" customWidth="1"/>
    <col min="2564" max="2564" width="10.5703125" customWidth="1"/>
    <col min="2565" max="2565" width="14.28515625" bestFit="1" customWidth="1"/>
    <col min="2566" max="2566" width="9.140625" customWidth="1"/>
    <col min="2567" max="2567" width="13.28515625" bestFit="1" customWidth="1"/>
    <col min="2568" max="2568" width="12.42578125" bestFit="1" customWidth="1"/>
    <col min="2569" max="2569" width="14.7109375" customWidth="1"/>
    <col min="2570" max="2570" width="14" customWidth="1"/>
    <col min="2571" max="2571" width="14.28515625" bestFit="1" customWidth="1"/>
    <col min="2572" max="2572" width="11.7109375" bestFit="1" customWidth="1"/>
    <col min="2817" max="2817" width="3.85546875" bestFit="1" customWidth="1"/>
    <col min="2818" max="2818" width="36.42578125" customWidth="1"/>
    <col min="2819" max="2819" width="14.7109375" bestFit="1" customWidth="1"/>
    <col min="2820" max="2820" width="10.5703125" customWidth="1"/>
    <col min="2821" max="2821" width="14.28515625" bestFit="1" customWidth="1"/>
    <col min="2822" max="2822" width="9.140625" customWidth="1"/>
    <col min="2823" max="2823" width="13.28515625" bestFit="1" customWidth="1"/>
    <col min="2824" max="2824" width="12.42578125" bestFit="1" customWidth="1"/>
    <col min="2825" max="2825" width="14.7109375" customWidth="1"/>
    <col min="2826" max="2826" width="14" customWidth="1"/>
    <col min="2827" max="2827" width="14.28515625" bestFit="1" customWidth="1"/>
    <col min="2828" max="2828" width="11.7109375" bestFit="1" customWidth="1"/>
    <col min="3073" max="3073" width="3.85546875" bestFit="1" customWidth="1"/>
    <col min="3074" max="3074" width="36.42578125" customWidth="1"/>
    <col min="3075" max="3075" width="14.7109375" bestFit="1" customWidth="1"/>
    <col min="3076" max="3076" width="10.5703125" customWidth="1"/>
    <col min="3077" max="3077" width="14.28515625" bestFit="1" customWidth="1"/>
    <col min="3078" max="3078" width="9.140625" customWidth="1"/>
    <col min="3079" max="3079" width="13.28515625" bestFit="1" customWidth="1"/>
    <col min="3080" max="3080" width="12.42578125" bestFit="1" customWidth="1"/>
    <col min="3081" max="3081" width="14.7109375" customWidth="1"/>
    <col min="3082" max="3082" width="14" customWidth="1"/>
    <col min="3083" max="3083" width="14.28515625" bestFit="1" customWidth="1"/>
    <col min="3084" max="3084" width="11.7109375" bestFit="1" customWidth="1"/>
    <col min="3329" max="3329" width="3.85546875" bestFit="1" customWidth="1"/>
    <col min="3330" max="3330" width="36.42578125" customWidth="1"/>
    <col min="3331" max="3331" width="14.7109375" bestFit="1" customWidth="1"/>
    <col min="3332" max="3332" width="10.5703125" customWidth="1"/>
    <col min="3333" max="3333" width="14.28515625" bestFit="1" customWidth="1"/>
    <col min="3334" max="3334" width="9.140625" customWidth="1"/>
    <col min="3335" max="3335" width="13.28515625" bestFit="1" customWidth="1"/>
    <col min="3336" max="3336" width="12.42578125" bestFit="1" customWidth="1"/>
    <col min="3337" max="3337" width="14.7109375" customWidth="1"/>
    <col min="3338" max="3338" width="14" customWidth="1"/>
    <col min="3339" max="3339" width="14.28515625" bestFit="1" customWidth="1"/>
    <col min="3340" max="3340" width="11.7109375" bestFit="1" customWidth="1"/>
    <col min="3585" max="3585" width="3.85546875" bestFit="1" customWidth="1"/>
    <col min="3586" max="3586" width="36.42578125" customWidth="1"/>
    <col min="3587" max="3587" width="14.7109375" bestFit="1" customWidth="1"/>
    <col min="3588" max="3588" width="10.5703125" customWidth="1"/>
    <col min="3589" max="3589" width="14.28515625" bestFit="1" customWidth="1"/>
    <col min="3590" max="3590" width="9.140625" customWidth="1"/>
    <col min="3591" max="3591" width="13.28515625" bestFit="1" customWidth="1"/>
    <col min="3592" max="3592" width="12.42578125" bestFit="1" customWidth="1"/>
    <col min="3593" max="3593" width="14.7109375" customWidth="1"/>
    <col min="3594" max="3594" width="14" customWidth="1"/>
    <col min="3595" max="3595" width="14.28515625" bestFit="1" customWidth="1"/>
    <col min="3596" max="3596" width="11.7109375" bestFit="1" customWidth="1"/>
    <col min="3841" max="3841" width="3.85546875" bestFit="1" customWidth="1"/>
    <col min="3842" max="3842" width="36.42578125" customWidth="1"/>
    <col min="3843" max="3843" width="14.7109375" bestFit="1" customWidth="1"/>
    <col min="3844" max="3844" width="10.5703125" customWidth="1"/>
    <col min="3845" max="3845" width="14.28515625" bestFit="1" customWidth="1"/>
    <col min="3846" max="3846" width="9.140625" customWidth="1"/>
    <col min="3847" max="3847" width="13.28515625" bestFit="1" customWidth="1"/>
    <col min="3848" max="3848" width="12.42578125" bestFit="1" customWidth="1"/>
    <col min="3849" max="3849" width="14.7109375" customWidth="1"/>
    <col min="3850" max="3850" width="14" customWidth="1"/>
    <col min="3851" max="3851" width="14.28515625" bestFit="1" customWidth="1"/>
    <col min="3852" max="3852" width="11.7109375" bestFit="1" customWidth="1"/>
    <col min="4097" max="4097" width="3.85546875" bestFit="1" customWidth="1"/>
    <col min="4098" max="4098" width="36.42578125" customWidth="1"/>
    <col min="4099" max="4099" width="14.7109375" bestFit="1" customWidth="1"/>
    <col min="4100" max="4100" width="10.5703125" customWidth="1"/>
    <col min="4101" max="4101" width="14.28515625" bestFit="1" customWidth="1"/>
    <col min="4102" max="4102" width="9.140625" customWidth="1"/>
    <col min="4103" max="4103" width="13.28515625" bestFit="1" customWidth="1"/>
    <col min="4104" max="4104" width="12.42578125" bestFit="1" customWidth="1"/>
    <col min="4105" max="4105" width="14.7109375" customWidth="1"/>
    <col min="4106" max="4106" width="14" customWidth="1"/>
    <col min="4107" max="4107" width="14.28515625" bestFit="1" customWidth="1"/>
    <col min="4108" max="4108" width="11.7109375" bestFit="1" customWidth="1"/>
    <col min="4353" max="4353" width="3.85546875" bestFit="1" customWidth="1"/>
    <col min="4354" max="4354" width="36.42578125" customWidth="1"/>
    <col min="4355" max="4355" width="14.7109375" bestFit="1" customWidth="1"/>
    <col min="4356" max="4356" width="10.5703125" customWidth="1"/>
    <col min="4357" max="4357" width="14.28515625" bestFit="1" customWidth="1"/>
    <col min="4358" max="4358" width="9.140625" customWidth="1"/>
    <col min="4359" max="4359" width="13.28515625" bestFit="1" customWidth="1"/>
    <col min="4360" max="4360" width="12.42578125" bestFit="1" customWidth="1"/>
    <col min="4361" max="4361" width="14.7109375" customWidth="1"/>
    <col min="4362" max="4362" width="14" customWidth="1"/>
    <col min="4363" max="4363" width="14.28515625" bestFit="1" customWidth="1"/>
    <col min="4364" max="4364" width="11.7109375" bestFit="1" customWidth="1"/>
    <col min="4609" max="4609" width="3.85546875" bestFit="1" customWidth="1"/>
    <col min="4610" max="4610" width="36.42578125" customWidth="1"/>
    <col min="4611" max="4611" width="14.7109375" bestFit="1" customWidth="1"/>
    <col min="4612" max="4612" width="10.5703125" customWidth="1"/>
    <col min="4613" max="4613" width="14.28515625" bestFit="1" customWidth="1"/>
    <col min="4614" max="4614" width="9.140625" customWidth="1"/>
    <col min="4615" max="4615" width="13.28515625" bestFit="1" customWidth="1"/>
    <col min="4616" max="4616" width="12.42578125" bestFit="1" customWidth="1"/>
    <col min="4617" max="4617" width="14.7109375" customWidth="1"/>
    <col min="4618" max="4618" width="14" customWidth="1"/>
    <col min="4619" max="4619" width="14.28515625" bestFit="1" customWidth="1"/>
    <col min="4620" max="4620" width="11.7109375" bestFit="1" customWidth="1"/>
    <col min="4865" max="4865" width="3.85546875" bestFit="1" customWidth="1"/>
    <col min="4866" max="4866" width="36.42578125" customWidth="1"/>
    <col min="4867" max="4867" width="14.7109375" bestFit="1" customWidth="1"/>
    <col min="4868" max="4868" width="10.5703125" customWidth="1"/>
    <col min="4869" max="4869" width="14.28515625" bestFit="1" customWidth="1"/>
    <col min="4870" max="4870" width="9.140625" customWidth="1"/>
    <col min="4871" max="4871" width="13.28515625" bestFit="1" customWidth="1"/>
    <col min="4872" max="4872" width="12.42578125" bestFit="1" customWidth="1"/>
    <col min="4873" max="4873" width="14.7109375" customWidth="1"/>
    <col min="4874" max="4874" width="14" customWidth="1"/>
    <col min="4875" max="4875" width="14.28515625" bestFit="1" customWidth="1"/>
    <col min="4876" max="4876" width="11.7109375" bestFit="1" customWidth="1"/>
    <col min="5121" max="5121" width="3.85546875" bestFit="1" customWidth="1"/>
    <col min="5122" max="5122" width="36.42578125" customWidth="1"/>
    <col min="5123" max="5123" width="14.7109375" bestFit="1" customWidth="1"/>
    <col min="5124" max="5124" width="10.5703125" customWidth="1"/>
    <col min="5125" max="5125" width="14.28515625" bestFit="1" customWidth="1"/>
    <col min="5126" max="5126" width="9.140625" customWidth="1"/>
    <col min="5127" max="5127" width="13.28515625" bestFit="1" customWidth="1"/>
    <col min="5128" max="5128" width="12.42578125" bestFit="1" customWidth="1"/>
    <col min="5129" max="5129" width="14.7109375" customWidth="1"/>
    <col min="5130" max="5130" width="14" customWidth="1"/>
    <col min="5131" max="5131" width="14.28515625" bestFit="1" customWidth="1"/>
    <col min="5132" max="5132" width="11.7109375" bestFit="1" customWidth="1"/>
    <col min="5377" max="5377" width="3.85546875" bestFit="1" customWidth="1"/>
    <col min="5378" max="5378" width="36.42578125" customWidth="1"/>
    <col min="5379" max="5379" width="14.7109375" bestFit="1" customWidth="1"/>
    <col min="5380" max="5380" width="10.5703125" customWidth="1"/>
    <col min="5381" max="5381" width="14.28515625" bestFit="1" customWidth="1"/>
    <col min="5382" max="5382" width="9.140625" customWidth="1"/>
    <col min="5383" max="5383" width="13.28515625" bestFit="1" customWidth="1"/>
    <col min="5384" max="5384" width="12.42578125" bestFit="1" customWidth="1"/>
    <col min="5385" max="5385" width="14.7109375" customWidth="1"/>
    <col min="5386" max="5386" width="14" customWidth="1"/>
    <col min="5387" max="5387" width="14.28515625" bestFit="1" customWidth="1"/>
    <col min="5388" max="5388" width="11.7109375" bestFit="1" customWidth="1"/>
    <col min="5633" max="5633" width="3.85546875" bestFit="1" customWidth="1"/>
    <col min="5634" max="5634" width="36.42578125" customWidth="1"/>
    <col min="5635" max="5635" width="14.7109375" bestFit="1" customWidth="1"/>
    <col min="5636" max="5636" width="10.5703125" customWidth="1"/>
    <col min="5637" max="5637" width="14.28515625" bestFit="1" customWidth="1"/>
    <col min="5638" max="5638" width="9.140625" customWidth="1"/>
    <col min="5639" max="5639" width="13.28515625" bestFit="1" customWidth="1"/>
    <col min="5640" max="5640" width="12.42578125" bestFit="1" customWidth="1"/>
    <col min="5641" max="5641" width="14.7109375" customWidth="1"/>
    <col min="5642" max="5642" width="14" customWidth="1"/>
    <col min="5643" max="5643" width="14.28515625" bestFit="1" customWidth="1"/>
    <col min="5644" max="5644" width="11.7109375" bestFit="1" customWidth="1"/>
    <col min="5889" max="5889" width="3.85546875" bestFit="1" customWidth="1"/>
    <col min="5890" max="5890" width="36.42578125" customWidth="1"/>
    <col min="5891" max="5891" width="14.7109375" bestFit="1" customWidth="1"/>
    <col min="5892" max="5892" width="10.5703125" customWidth="1"/>
    <col min="5893" max="5893" width="14.28515625" bestFit="1" customWidth="1"/>
    <col min="5894" max="5894" width="9.140625" customWidth="1"/>
    <col min="5895" max="5895" width="13.28515625" bestFit="1" customWidth="1"/>
    <col min="5896" max="5896" width="12.42578125" bestFit="1" customWidth="1"/>
    <col min="5897" max="5897" width="14.7109375" customWidth="1"/>
    <col min="5898" max="5898" width="14" customWidth="1"/>
    <col min="5899" max="5899" width="14.28515625" bestFit="1" customWidth="1"/>
    <col min="5900" max="5900" width="11.7109375" bestFit="1" customWidth="1"/>
    <col min="6145" max="6145" width="3.85546875" bestFit="1" customWidth="1"/>
    <col min="6146" max="6146" width="36.42578125" customWidth="1"/>
    <col min="6147" max="6147" width="14.7109375" bestFit="1" customWidth="1"/>
    <col min="6148" max="6148" width="10.5703125" customWidth="1"/>
    <col min="6149" max="6149" width="14.28515625" bestFit="1" customWidth="1"/>
    <col min="6150" max="6150" width="9.140625" customWidth="1"/>
    <col min="6151" max="6151" width="13.28515625" bestFit="1" customWidth="1"/>
    <col min="6152" max="6152" width="12.42578125" bestFit="1" customWidth="1"/>
    <col min="6153" max="6153" width="14.7109375" customWidth="1"/>
    <col min="6154" max="6154" width="14" customWidth="1"/>
    <col min="6155" max="6155" width="14.28515625" bestFit="1" customWidth="1"/>
    <col min="6156" max="6156" width="11.7109375" bestFit="1" customWidth="1"/>
    <col min="6401" max="6401" width="3.85546875" bestFit="1" customWidth="1"/>
    <col min="6402" max="6402" width="36.42578125" customWidth="1"/>
    <col min="6403" max="6403" width="14.7109375" bestFit="1" customWidth="1"/>
    <col min="6404" max="6404" width="10.5703125" customWidth="1"/>
    <col min="6405" max="6405" width="14.28515625" bestFit="1" customWidth="1"/>
    <col min="6406" max="6406" width="9.140625" customWidth="1"/>
    <col min="6407" max="6407" width="13.28515625" bestFit="1" customWidth="1"/>
    <col min="6408" max="6408" width="12.42578125" bestFit="1" customWidth="1"/>
    <col min="6409" max="6409" width="14.7109375" customWidth="1"/>
    <col min="6410" max="6410" width="14" customWidth="1"/>
    <col min="6411" max="6411" width="14.28515625" bestFit="1" customWidth="1"/>
    <col min="6412" max="6412" width="11.7109375" bestFit="1" customWidth="1"/>
    <col min="6657" max="6657" width="3.85546875" bestFit="1" customWidth="1"/>
    <col min="6658" max="6658" width="36.42578125" customWidth="1"/>
    <col min="6659" max="6659" width="14.7109375" bestFit="1" customWidth="1"/>
    <col min="6660" max="6660" width="10.5703125" customWidth="1"/>
    <col min="6661" max="6661" width="14.28515625" bestFit="1" customWidth="1"/>
    <col min="6662" max="6662" width="9.140625" customWidth="1"/>
    <col min="6663" max="6663" width="13.28515625" bestFit="1" customWidth="1"/>
    <col min="6664" max="6664" width="12.42578125" bestFit="1" customWidth="1"/>
    <col min="6665" max="6665" width="14.7109375" customWidth="1"/>
    <col min="6666" max="6666" width="14" customWidth="1"/>
    <col min="6667" max="6667" width="14.28515625" bestFit="1" customWidth="1"/>
    <col min="6668" max="6668" width="11.7109375" bestFit="1" customWidth="1"/>
    <col min="6913" max="6913" width="3.85546875" bestFit="1" customWidth="1"/>
    <col min="6914" max="6914" width="36.42578125" customWidth="1"/>
    <col min="6915" max="6915" width="14.7109375" bestFit="1" customWidth="1"/>
    <col min="6916" max="6916" width="10.5703125" customWidth="1"/>
    <col min="6917" max="6917" width="14.28515625" bestFit="1" customWidth="1"/>
    <col min="6918" max="6918" width="9.140625" customWidth="1"/>
    <col min="6919" max="6919" width="13.28515625" bestFit="1" customWidth="1"/>
    <col min="6920" max="6920" width="12.42578125" bestFit="1" customWidth="1"/>
    <col min="6921" max="6921" width="14.7109375" customWidth="1"/>
    <col min="6922" max="6922" width="14" customWidth="1"/>
    <col min="6923" max="6923" width="14.28515625" bestFit="1" customWidth="1"/>
    <col min="6924" max="6924" width="11.7109375" bestFit="1" customWidth="1"/>
    <col min="7169" max="7169" width="3.85546875" bestFit="1" customWidth="1"/>
    <col min="7170" max="7170" width="36.42578125" customWidth="1"/>
    <col min="7171" max="7171" width="14.7109375" bestFit="1" customWidth="1"/>
    <col min="7172" max="7172" width="10.5703125" customWidth="1"/>
    <col min="7173" max="7173" width="14.28515625" bestFit="1" customWidth="1"/>
    <col min="7174" max="7174" width="9.140625" customWidth="1"/>
    <col min="7175" max="7175" width="13.28515625" bestFit="1" customWidth="1"/>
    <col min="7176" max="7176" width="12.42578125" bestFit="1" customWidth="1"/>
    <col min="7177" max="7177" width="14.7109375" customWidth="1"/>
    <col min="7178" max="7178" width="14" customWidth="1"/>
    <col min="7179" max="7179" width="14.28515625" bestFit="1" customWidth="1"/>
    <col min="7180" max="7180" width="11.7109375" bestFit="1" customWidth="1"/>
    <col min="7425" max="7425" width="3.85546875" bestFit="1" customWidth="1"/>
    <col min="7426" max="7426" width="36.42578125" customWidth="1"/>
    <col min="7427" max="7427" width="14.7109375" bestFit="1" customWidth="1"/>
    <col min="7428" max="7428" width="10.5703125" customWidth="1"/>
    <col min="7429" max="7429" width="14.28515625" bestFit="1" customWidth="1"/>
    <col min="7430" max="7430" width="9.140625" customWidth="1"/>
    <col min="7431" max="7431" width="13.28515625" bestFit="1" customWidth="1"/>
    <col min="7432" max="7432" width="12.42578125" bestFit="1" customWidth="1"/>
    <col min="7433" max="7433" width="14.7109375" customWidth="1"/>
    <col min="7434" max="7434" width="14" customWidth="1"/>
    <col min="7435" max="7435" width="14.28515625" bestFit="1" customWidth="1"/>
    <col min="7436" max="7436" width="11.7109375" bestFit="1" customWidth="1"/>
    <col min="7681" max="7681" width="3.85546875" bestFit="1" customWidth="1"/>
    <col min="7682" max="7682" width="36.42578125" customWidth="1"/>
    <col min="7683" max="7683" width="14.7109375" bestFit="1" customWidth="1"/>
    <col min="7684" max="7684" width="10.5703125" customWidth="1"/>
    <col min="7685" max="7685" width="14.28515625" bestFit="1" customWidth="1"/>
    <col min="7686" max="7686" width="9.140625" customWidth="1"/>
    <col min="7687" max="7687" width="13.28515625" bestFit="1" customWidth="1"/>
    <col min="7688" max="7688" width="12.42578125" bestFit="1" customWidth="1"/>
    <col min="7689" max="7689" width="14.7109375" customWidth="1"/>
    <col min="7690" max="7690" width="14" customWidth="1"/>
    <col min="7691" max="7691" width="14.28515625" bestFit="1" customWidth="1"/>
    <col min="7692" max="7692" width="11.7109375" bestFit="1" customWidth="1"/>
    <col min="7937" max="7937" width="3.85546875" bestFit="1" customWidth="1"/>
    <col min="7938" max="7938" width="36.42578125" customWidth="1"/>
    <col min="7939" max="7939" width="14.7109375" bestFit="1" customWidth="1"/>
    <col min="7940" max="7940" width="10.5703125" customWidth="1"/>
    <col min="7941" max="7941" width="14.28515625" bestFit="1" customWidth="1"/>
    <col min="7942" max="7942" width="9.140625" customWidth="1"/>
    <col min="7943" max="7943" width="13.28515625" bestFit="1" customWidth="1"/>
    <col min="7944" max="7944" width="12.42578125" bestFit="1" customWidth="1"/>
    <col min="7945" max="7945" width="14.7109375" customWidth="1"/>
    <col min="7946" max="7946" width="14" customWidth="1"/>
    <col min="7947" max="7947" width="14.28515625" bestFit="1" customWidth="1"/>
    <col min="7948" max="7948" width="11.7109375" bestFit="1" customWidth="1"/>
    <col min="8193" max="8193" width="3.85546875" bestFit="1" customWidth="1"/>
    <col min="8194" max="8194" width="36.42578125" customWidth="1"/>
    <col min="8195" max="8195" width="14.7109375" bestFit="1" customWidth="1"/>
    <col min="8196" max="8196" width="10.5703125" customWidth="1"/>
    <col min="8197" max="8197" width="14.28515625" bestFit="1" customWidth="1"/>
    <col min="8198" max="8198" width="9.140625" customWidth="1"/>
    <col min="8199" max="8199" width="13.28515625" bestFit="1" customWidth="1"/>
    <col min="8200" max="8200" width="12.42578125" bestFit="1" customWidth="1"/>
    <col min="8201" max="8201" width="14.7109375" customWidth="1"/>
    <col min="8202" max="8202" width="14" customWidth="1"/>
    <col min="8203" max="8203" width="14.28515625" bestFit="1" customWidth="1"/>
    <col min="8204" max="8204" width="11.7109375" bestFit="1" customWidth="1"/>
    <col min="8449" max="8449" width="3.85546875" bestFit="1" customWidth="1"/>
    <col min="8450" max="8450" width="36.42578125" customWidth="1"/>
    <col min="8451" max="8451" width="14.7109375" bestFit="1" customWidth="1"/>
    <col min="8452" max="8452" width="10.5703125" customWidth="1"/>
    <col min="8453" max="8453" width="14.28515625" bestFit="1" customWidth="1"/>
    <col min="8454" max="8454" width="9.140625" customWidth="1"/>
    <col min="8455" max="8455" width="13.28515625" bestFit="1" customWidth="1"/>
    <col min="8456" max="8456" width="12.42578125" bestFit="1" customWidth="1"/>
    <col min="8457" max="8457" width="14.7109375" customWidth="1"/>
    <col min="8458" max="8458" width="14" customWidth="1"/>
    <col min="8459" max="8459" width="14.28515625" bestFit="1" customWidth="1"/>
    <col min="8460" max="8460" width="11.7109375" bestFit="1" customWidth="1"/>
    <col min="8705" max="8705" width="3.85546875" bestFit="1" customWidth="1"/>
    <col min="8706" max="8706" width="36.42578125" customWidth="1"/>
    <col min="8707" max="8707" width="14.7109375" bestFit="1" customWidth="1"/>
    <col min="8708" max="8708" width="10.5703125" customWidth="1"/>
    <col min="8709" max="8709" width="14.28515625" bestFit="1" customWidth="1"/>
    <col min="8710" max="8710" width="9.140625" customWidth="1"/>
    <col min="8711" max="8711" width="13.28515625" bestFit="1" customWidth="1"/>
    <col min="8712" max="8712" width="12.42578125" bestFit="1" customWidth="1"/>
    <col min="8713" max="8713" width="14.7109375" customWidth="1"/>
    <col min="8714" max="8714" width="14" customWidth="1"/>
    <col min="8715" max="8715" width="14.28515625" bestFit="1" customWidth="1"/>
    <col min="8716" max="8716" width="11.7109375" bestFit="1" customWidth="1"/>
    <col min="8961" max="8961" width="3.85546875" bestFit="1" customWidth="1"/>
    <col min="8962" max="8962" width="36.42578125" customWidth="1"/>
    <col min="8963" max="8963" width="14.7109375" bestFit="1" customWidth="1"/>
    <col min="8964" max="8964" width="10.5703125" customWidth="1"/>
    <col min="8965" max="8965" width="14.28515625" bestFit="1" customWidth="1"/>
    <col min="8966" max="8966" width="9.140625" customWidth="1"/>
    <col min="8967" max="8967" width="13.28515625" bestFit="1" customWidth="1"/>
    <col min="8968" max="8968" width="12.42578125" bestFit="1" customWidth="1"/>
    <col min="8969" max="8969" width="14.7109375" customWidth="1"/>
    <col min="8970" max="8970" width="14" customWidth="1"/>
    <col min="8971" max="8971" width="14.28515625" bestFit="1" customWidth="1"/>
    <col min="8972" max="8972" width="11.7109375" bestFit="1" customWidth="1"/>
    <col min="9217" max="9217" width="3.85546875" bestFit="1" customWidth="1"/>
    <col min="9218" max="9218" width="36.42578125" customWidth="1"/>
    <col min="9219" max="9219" width="14.7109375" bestFit="1" customWidth="1"/>
    <col min="9220" max="9220" width="10.5703125" customWidth="1"/>
    <col min="9221" max="9221" width="14.28515625" bestFit="1" customWidth="1"/>
    <col min="9222" max="9222" width="9.140625" customWidth="1"/>
    <col min="9223" max="9223" width="13.28515625" bestFit="1" customWidth="1"/>
    <col min="9224" max="9224" width="12.42578125" bestFit="1" customWidth="1"/>
    <col min="9225" max="9225" width="14.7109375" customWidth="1"/>
    <col min="9226" max="9226" width="14" customWidth="1"/>
    <col min="9227" max="9227" width="14.28515625" bestFit="1" customWidth="1"/>
    <col min="9228" max="9228" width="11.7109375" bestFit="1" customWidth="1"/>
    <col min="9473" max="9473" width="3.85546875" bestFit="1" customWidth="1"/>
    <col min="9474" max="9474" width="36.42578125" customWidth="1"/>
    <col min="9475" max="9475" width="14.7109375" bestFit="1" customWidth="1"/>
    <col min="9476" max="9476" width="10.5703125" customWidth="1"/>
    <col min="9477" max="9477" width="14.28515625" bestFit="1" customWidth="1"/>
    <col min="9478" max="9478" width="9.140625" customWidth="1"/>
    <col min="9479" max="9479" width="13.28515625" bestFit="1" customWidth="1"/>
    <col min="9480" max="9480" width="12.42578125" bestFit="1" customWidth="1"/>
    <col min="9481" max="9481" width="14.7109375" customWidth="1"/>
    <col min="9482" max="9482" width="14" customWidth="1"/>
    <col min="9483" max="9483" width="14.28515625" bestFit="1" customWidth="1"/>
    <col min="9484" max="9484" width="11.7109375" bestFit="1" customWidth="1"/>
    <col min="9729" max="9729" width="3.85546875" bestFit="1" customWidth="1"/>
    <col min="9730" max="9730" width="36.42578125" customWidth="1"/>
    <col min="9731" max="9731" width="14.7109375" bestFit="1" customWidth="1"/>
    <col min="9732" max="9732" width="10.5703125" customWidth="1"/>
    <col min="9733" max="9733" width="14.28515625" bestFit="1" customWidth="1"/>
    <col min="9734" max="9734" width="9.140625" customWidth="1"/>
    <col min="9735" max="9735" width="13.28515625" bestFit="1" customWidth="1"/>
    <col min="9736" max="9736" width="12.42578125" bestFit="1" customWidth="1"/>
    <col min="9737" max="9737" width="14.7109375" customWidth="1"/>
    <col min="9738" max="9738" width="14" customWidth="1"/>
    <col min="9739" max="9739" width="14.28515625" bestFit="1" customWidth="1"/>
    <col min="9740" max="9740" width="11.7109375" bestFit="1" customWidth="1"/>
    <col min="9985" max="9985" width="3.85546875" bestFit="1" customWidth="1"/>
    <col min="9986" max="9986" width="36.42578125" customWidth="1"/>
    <col min="9987" max="9987" width="14.7109375" bestFit="1" customWidth="1"/>
    <col min="9988" max="9988" width="10.5703125" customWidth="1"/>
    <col min="9989" max="9989" width="14.28515625" bestFit="1" customWidth="1"/>
    <col min="9990" max="9990" width="9.140625" customWidth="1"/>
    <col min="9991" max="9991" width="13.28515625" bestFit="1" customWidth="1"/>
    <col min="9992" max="9992" width="12.42578125" bestFit="1" customWidth="1"/>
    <col min="9993" max="9993" width="14.7109375" customWidth="1"/>
    <col min="9994" max="9994" width="14" customWidth="1"/>
    <col min="9995" max="9995" width="14.28515625" bestFit="1" customWidth="1"/>
    <col min="9996" max="9996" width="11.7109375" bestFit="1" customWidth="1"/>
    <col min="10241" max="10241" width="3.85546875" bestFit="1" customWidth="1"/>
    <col min="10242" max="10242" width="36.42578125" customWidth="1"/>
    <col min="10243" max="10243" width="14.7109375" bestFit="1" customWidth="1"/>
    <col min="10244" max="10244" width="10.5703125" customWidth="1"/>
    <col min="10245" max="10245" width="14.28515625" bestFit="1" customWidth="1"/>
    <col min="10246" max="10246" width="9.140625" customWidth="1"/>
    <col min="10247" max="10247" width="13.28515625" bestFit="1" customWidth="1"/>
    <col min="10248" max="10248" width="12.42578125" bestFit="1" customWidth="1"/>
    <col min="10249" max="10249" width="14.7109375" customWidth="1"/>
    <col min="10250" max="10250" width="14" customWidth="1"/>
    <col min="10251" max="10251" width="14.28515625" bestFit="1" customWidth="1"/>
    <col min="10252" max="10252" width="11.7109375" bestFit="1" customWidth="1"/>
    <col min="10497" max="10497" width="3.85546875" bestFit="1" customWidth="1"/>
    <col min="10498" max="10498" width="36.42578125" customWidth="1"/>
    <col min="10499" max="10499" width="14.7109375" bestFit="1" customWidth="1"/>
    <col min="10500" max="10500" width="10.5703125" customWidth="1"/>
    <col min="10501" max="10501" width="14.28515625" bestFit="1" customWidth="1"/>
    <col min="10502" max="10502" width="9.140625" customWidth="1"/>
    <col min="10503" max="10503" width="13.28515625" bestFit="1" customWidth="1"/>
    <col min="10504" max="10504" width="12.42578125" bestFit="1" customWidth="1"/>
    <col min="10505" max="10505" width="14.7109375" customWidth="1"/>
    <col min="10506" max="10506" width="14" customWidth="1"/>
    <col min="10507" max="10507" width="14.28515625" bestFit="1" customWidth="1"/>
    <col min="10508" max="10508" width="11.7109375" bestFit="1" customWidth="1"/>
    <col min="10753" max="10753" width="3.85546875" bestFit="1" customWidth="1"/>
    <col min="10754" max="10754" width="36.42578125" customWidth="1"/>
    <col min="10755" max="10755" width="14.7109375" bestFit="1" customWidth="1"/>
    <col min="10756" max="10756" width="10.5703125" customWidth="1"/>
    <col min="10757" max="10757" width="14.28515625" bestFit="1" customWidth="1"/>
    <col min="10758" max="10758" width="9.140625" customWidth="1"/>
    <col min="10759" max="10759" width="13.28515625" bestFit="1" customWidth="1"/>
    <col min="10760" max="10760" width="12.42578125" bestFit="1" customWidth="1"/>
    <col min="10761" max="10761" width="14.7109375" customWidth="1"/>
    <col min="10762" max="10762" width="14" customWidth="1"/>
    <col min="10763" max="10763" width="14.28515625" bestFit="1" customWidth="1"/>
    <col min="10764" max="10764" width="11.7109375" bestFit="1" customWidth="1"/>
    <col min="11009" max="11009" width="3.85546875" bestFit="1" customWidth="1"/>
    <col min="11010" max="11010" width="36.42578125" customWidth="1"/>
    <col min="11011" max="11011" width="14.7109375" bestFit="1" customWidth="1"/>
    <col min="11012" max="11012" width="10.5703125" customWidth="1"/>
    <col min="11013" max="11013" width="14.28515625" bestFit="1" customWidth="1"/>
    <col min="11014" max="11014" width="9.140625" customWidth="1"/>
    <col min="11015" max="11015" width="13.28515625" bestFit="1" customWidth="1"/>
    <col min="11016" max="11016" width="12.42578125" bestFit="1" customWidth="1"/>
    <col min="11017" max="11017" width="14.7109375" customWidth="1"/>
    <col min="11018" max="11018" width="14" customWidth="1"/>
    <col min="11019" max="11019" width="14.28515625" bestFit="1" customWidth="1"/>
    <col min="11020" max="11020" width="11.7109375" bestFit="1" customWidth="1"/>
    <col min="11265" max="11265" width="3.85546875" bestFit="1" customWidth="1"/>
    <col min="11266" max="11266" width="36.42578125" customWidth="1"/>
    <col min="11267" max="11267" width="14.7109375" bestFit="1" customWidth="1"/>
    <col min="11268" max="11268" width="10.5703125" customWidth="1"/>
    <col min="11269" max="11269" width="14.28515625" bestFit="1" customWidth="1"/>
    <col min="11270" max="11270" width="9.140625" customWidth="1"/>
    <col min="11271" max="11271" width="13.28515625" bestFit="1" customWidth="1"/>
    <col min="11272" max="11272" width="12.42578125" bestFit="1" customWidth="1"/>
    <col min="11273" max="11273" width="14.7109375" customWidth="1"/>
    <col min="11274" max="11274" width="14" customWidth="1"/>
    <col min="11275" max="11275" width="14.28515625" bestFit="1" customWidth="1"/>
    <col min="11276" max="11276" width="11.7109375" bestFit="1" customWidth="1"/>
    <col min="11521" max="11521" width="3.85546875" bestFit="1" customWidth="1"/>
    <col min="11522" max="11522" width="36.42578125" customWidth="1"/>
    <col min="11523" max="11523" width="14.7109375" bestFit="1" customWidth="1"/>
    <col min="11524" max="11524" width="10.5703125" customWidth="1"/>
    <col min="11525" max="11525" width="14.28515625" bestFit="1" customWidth="1"/>
    <col min="11526" max="11526" width="9.140625" customWidth="1"/>
    <col min="11527" max="11527" width="13.28515625" bestFit="1" customWidth="1"/>
    <col min="11528" max="11528" width="12.42578125" bestFit="1" customWidth="1"/>
    <col min="11529" max="11529" width="14.7109375" customWidth="1"/>
    <col min="11530" max="11530" width="14" customWidth="1"/>
    <col min="11531" max="11531" width="14.28515625" bestFit="1" customWidth="1"/>
    <col min="11532" max="11532" width="11.7109375" bestFit="1" customWidth="1"/>
    <col min="11777" max="11777" width="3.85546875" bestFit="1" customWidth="1"/>
    <col min="11778" max="11778" width="36.42578125" customWidth="1"/>
    <col min="11779" max="11779" width="14.7109375" bestFit="1" customWidth="1"/>
    <col min="11780" max="11780" width="10.5703125" customWidth="1"/>
    <col min="11781" max="11781" width="14.28515625" bestFit="1" customWidth="1"/>
    <col min="11782" max="11782" width="9.140625" customWidth="1"/>
    <col min="11783" max="11783" width="13.28515625" bestFit="1" customWidth="1"/>
    <col min="11784" max="11784" width="12.42578125" bestFit="1" customWidth="1"/>
    <col min="11785" max="11785" width="14.7109375" customWidth="1"/>
    <col min="11786" max="11786" width="14" customWidth="1"/>
    <col min="11787" max="11787" width="14.28515625" bestFit="1" customWidth="1"/>
    <col min="11788" max="11788" width="11.7109375" bestFit="1" customWidth="1"/>
    <col min="12033" max="12033" width="3.85546875" bestFit="1" customWidth="1"/>
    <col min="12034" max="12034" width="36.42578125" customWidth="1"/>
    <col min="12035" max="12035" width="14.7109375" bestFit="1" customWidth="1"/>
    <col min="12036" max="12036" width="10.5703125" customWidth="1"/>
    <col min="12037" max="12037" width="14.28515625" bestFit="1" customWidth="1"/>
    <col min="12038" max="12038" width="9.140625" customWidth="1"/>
    <col min="12039" max="12039" width="13.28515625" bestFit="1" customWidth="1"/>
    <col min="12040" max="12040" width="12.42578125" bestFit="1" customWidth="1"/>
    <col min="12041" max="12041" width="14.7109375" customWidth="1"/>
    <col min="12042" max="12042" width="14" customWidth="1"/>
    <col min="12043" max="12043" width="14.28515625" bestFit="1" customWidth="1"/>
    <col min="12044" max="12044" width="11.7109375" bestFit="1" customWidth="1"/>
    <col min="12289" max="12289" width="3.85546875" bestFit="1" customWidth="1"/>
    <col min="12290" max="12290" width="36.42578125" customWidth="1"/>
    <col min="12291" max="12291" width="14.7109375" bestFit="1" customWidth="1"/>
    <col min="12292" max="12292" width="10.5703125" customWidth="1"/>
    <col min="12293" max="12293" width="14.28515625" bestFit="1" customWidth="1"/>
    <col min="12294" max="12294" width="9.140625" customWidth="1"/>
    <col min="12295" max="12295" width="13.28515625" bestFit="1" customWidth="1"/>
    <col min="12296" max="12296" width="12.42578125" bestFit="1" customWidth="1"/>
    <col min="12297" max="12297" width="14.7109375" customWidth="1"/>
    <col min="12298" max="12298" width="14" customWidth="1"/>
    <col min="12299" max="12299" width="14.28515625" bestFit="1" customWidth="1"/>
    <col min="12300" max="12300" width="11.7109375" bestFit="1" customWidth="1"/>
    <col min="12545" max="12545" width="3.85546875" bestFit="1" customWidth="1"/>
    <col min="12546" max="12546" width="36.42578125" customWidth="1"/>
    <col min="12547" max="12547" width="14.7109375" bestFit="1" customWidth="1"/>
    <col min="12548" max="12548" width="10.5703125" customWidth="1"/>
    <col min="12549" max="12549" width="14.28515625" bestFit="1" customWidth="1"/>
    <col min="12550" max="12550" width="9.140625" customWidth="1"/>
    <col min="12551" max="12551" width="13.28515625" bestFit="1" customWidth="1"/>
    <col min="12552" max="12552" width="12.42578125" bestFit="1" customWidth="1"/>
    <col min="12553" max="12553" width="14.7109375" customWidth="1"/>
    <col min="12554" max="12554" width="14" customWidth="1"/>
    <col min="12555" max="12555" width="14.28515625" bestFit="1" customWidth="1"/>
    <col min="12556" max="12556" width="11.7109375" bestFit="1" customWidth="1"/>
    <col min="12801" max="12801" width="3.85546875" bestFit="1" customWidth="1"/>
    <col min="12802" max="12802" width="36.42578125" customWidth="1"/>
    <col min="12803" max="12803" width="14.7109375" bestFit="1" customWidth="1"/>
    <col min="12804" max="12804" width="10.5703125" customWidth="1"/>
    <col min="12805" max="12805" width="14.28515625" bestFit="1" customWidth="1"/>
    <col min="12806" max="12806" width="9.140625" customWidth="1"/>
    <col min="12807" max="12807" width="13.28515625" bestFit="1" customWidth="1"/>
    <col min="12808" max="12808" width="12.42578125" bestFit="1" customWidth="1"/>
    <col min="12809" max="12809" width="14.7109375" customWidth="1"/>
    <col min="12810" max="12810" width="14" customWidth="1"/>
    <col min="12811" max="12811" width="14.28515625" bestFit="1" customWidth="1"/>
    <col min="12812" max="12812" width="11.7109375" bestFit="1" customWidth="1"/>
    <col min="13057" max="13057" width="3.85546875" bestFit="1" customWidth="1"/>
    <col min="13058" max="13058" width="36.42578125" customWidth="1"/>
    <col min="13059" max="13059" width="14.7109375" bestFit="1" customWidth="1"/>
    <col min="13060" max="13060" width="10.5703125" customWidth="1"/>
    <col min="13061" max="13061" width="14.28515625" bestFit="1" customWidth="1"/>
    <col min="13062" max="13062" width="9.140625" customWidth="1"/>
    <col min="13063" max="13063" width="13.28515625" bestFit="1" customWidth="1"/>
    <col min="13064" max="13064" width="12.42578125" bestFit="1" customWidth="1"/>
    <col min="13065" max="13065" width="14.7109375" customWidth="1"/>
    <col min="13066" max="13066" width="14" customWidth="1"/>
    <col min="13067" max="13067" width="14.28515625" bestFit="1" customWidth="1"/>
    <col min="13068" max="13068" width="11.7109375" bestFit="1" customWidth="1"/>
    <col min="13313" max="13313" width="3.85546875" bestFit="1" customWidth="1"/>
    <col min="13314" max="13314" width="36.42578125" customWidth="1"/>
    <col min="13315" max="13315" width="14.7109375" bestFit="1" customWidth="1"/>
    <col min="13316" max="13316" width="10.5703125" customWidth="1"/>
    <col min="13317" max="13317" width="14.28515625" bestFit="1" customWidth="1"/>
    <col min="13318" max="13318" width="9.140625" customWidth="1"/>
    <col min="13319" max="13319" width="13.28515625" bestFit="1" customWidth="1"/>
    <col min="13320" max="13320" width="12.42578125" bestFit="1" customWidth="1"/>
    <col min="13321" max="13321" width="14.7109375" customWidth="1"/>
    <col min="13322" max="13322" width="14" customWidth="1"/>
    <col min="13323" max="13323" width="14.28515625" bestFit="1" customWidth="1"/>
    <col min="13324" max="13324" width="11.7109375" bestFit="1" customWidth="1"/>
    <col min="13569" max="13569" width="3.85546875" bestFit="1" customWidth="1"/>
    <col min="13570" max="13570" width="36.42578125" customWidth="1"/>
    <col min="13571" max="13571" width="14.7109375" bestFit="1" customWidth="1"/>
    <col min="13572" max="13572" width="10.5703125" customWidth="1"/>
    <col min="13573" max="13573" width="14.28515625" bestFit="1" customWidth="1"/>
    <col min="13574" max="13574" width="9.140625" customWidth="1"/>
    <col min="13575" max="13575" width="13.28515625" bestFit="1" customWidth="1"/>
    <col min="13576" max="13576" width="12.42578125" bestFit="1" customWidth="1"/>
    <col min="13577" max="13577" width="14.7109375" customWidth="1"/>
    <col min="13578" max="13578" width="14" customWidth="1"/>
    <col min="13579" max="13579" width="14.28515625" bestFit="1" customWidth="1"/>
    <col min="13580" max="13580" width="11.7109375" bestFit="1" customWidth="1"/>
    <col min="13825" max="13825" width="3.85546875" bestFit="1" customWidth="1"/>
    <col min="13826" max="13826" width="36.42578125" customWidth="1"/>
    <col min="13827" max="13827" width="14.7109375" bestFit="1" customWidth="1"/>
    <col min="13828" max="13828" width="10.5703125" customWidth="1"/>
    <col min="13829" max="13829" width="14.28515625" bestFit="1" customWidth="1"/>
    <col min="13830" max="13830" width="9.140625" customWidth="1"/>
    <col min="13831" max="13831" width="13.28515625" bestFit="1" customWidth="1"/>
    <col min="13832" max="13832" width="12.42578125" bestFit="1" customWidth="1"/>
    <col min="13833" max="13833" width="14.7109375" customWidth="1"/>
    <col min="13834" max="13834" width="14" customWidth="1"/>
    <col min="13835" max="13835" width="14.28515625" bestFit="1" customWidth="1"/>
    <col min="13836" max="13836" width="11.7109375" bestFit="1" customWidth="1"/>
    <col min="14081" max="14081" width="3.85546875" bestFit="1" customWidth="1"/>
    <col min="14082" max="14082" width="36.42578125" customWidth="1"/>
    <col min="14083" max="14083" width="14.7109375" bestFit="1" customWidth="1"/>
    <col min="14084" max="14084" width="10.5703125" customWidth="1"/>
    <col min="14085" max="14085" width="14.28515625" bestFit="1" customWidth="1"/>
    <col min="14086" max="14086" width="9.140625" customWidth="1"/>
    <col min="14087" max="14087" width="13.28515625" bestFit="1" customWidth="1"/>
    <col min="14088" max="14088" width="12.42578125" bestFit="1" customWidth="1"/>
    <col min="14089" max="14089" width="14.7109375" customWidth="1"/>
    <col min="14090" max="14090" width="14" customWidth="1"/>
    <col min="14091" max="14091" width="14.28515625" bestFit="1" customWidth="1"/>
    <col min="14092" max="14092" width="11.7109375" bestFit="1" customWidth="1"/>
    <col min="14337" max="14337" width="3.85546875" bestFit="1" customWidth="1"/>
    <col min="14338" max="14338" width="36.42578125" customWidth="1"/>
    <col min="14339" max="14339" width="14.7109375" bestFit="1" customWidth="1"/>
    <col min="14340" max="14340" width="10.5703125" customWidth="1"/>
    <col min="14341" max="14341" width="14.28515625" bestFit="1" customWidth="1"/>
    <col min="14342" max="14342" width="9.140625" customWidth="1"/>
    <col min="14343" max="14343" width="13.28515625" bestFit="1" customWidth="1"/>
    <col min="14344" max="14344" width="12.42578125" bestFit="1" customWidth="1"/>
    <col min="14345" max="14345" width="14.7109375" customWidth="1"/>
    <col min="14346" max="14346" width="14" customWidth="1"/>
    <col min="14347" max="14347" width="14.28515625" bestFit="1" customWidth="1"/>
    <col min="14348" max="14348" width="11.7109375" bestFit="1" customWidth="1"/>
    <col min="14593" max="14593" width="3.85546875" bestFit="1" customWidth="1"/>
    <col min="14594" max="14594" width="36.42578125" customWidth="1"/>
    <col min="14595" max="14595" width="14.7109375" bestFit="1" customWidth="1"/>
    <col min="14596" max="14596" width="10.5703125" customWidth="1"/>
    <col min="14597" max="14597" width="14.28515625" bestFit="1" customWidth="1"/>
    <col min="14598" max="14598" width="9.140625" customWidth="1"/>
    <col min="14599" max="14599" width="13.28515625" bestFit="1" customWidth="1"/>
    <col min="14600" max="14600" width="12.42578125" bestFit="1" customWidth="1"/>
    <col min="14601" max="14601" width="14.7109375" customWidth="1"/>
    <col min="14602" max="14602" width="14" customWidth="1"/>
    <col min="14603" max="14603" width="14.28515625" bestFit="1" customWidth="1"/>
    <col min="14604" max="14604" width="11.7109375" bestFit="1" customWidth="1"/>
    <col min="14849" max="14849" width="3.85546875" bestFit="1" customWidth="1"/>
    <col min="14850" max="14850" width="36.42578125" customWidth="1"/>
    <col min="14851" max="14851" width="14.7109375" bestFit="1" customWidth="1"/>
    <col min="14852" max="14852" width="10.5703125" customWidth="1"/>
    <col min="14853" max="14853" width="14.28515625" bestFit="1" customWidth="1"/>
    <col min="14854" max="14854" width="9.140625" customWidth="1"/>
    <col min="14855" max="14855" width="13.28515625" bestFit="1" customWidth="1"/>
    <col min="14856" max="14856" width="12.42578125" bestFit="1" customWidth="1"/>
    <col min="14857" max="14857" width="14.7109375" customWidth="1"/>
    <col min="14858" max="14858" width="14" customWidth="1"/>
    <col min="14859" max="14859" width="14.28515625" bestFit="1" customWidth="1"/>
    <col min="14860" max="14860" width="11.7109375" bestFit="1" customWidth="1"/>
    <col min="15105" max="15105" width="3.85546875" bestFit="1" customWidth="1"/>
    <col min="15106" max="15106" width="36.42578125" customWidth="1"/>
    <col min="15107" max="15107" width="14.7109375" bestFit="1" customWidth="1"/>
    <col min="15108" max="15108" width="10.5703125" customWidth="1"/>
    <col min="15109" max="15109" width="14.28515625" bestFit="1" customWidth="1"/>
    <col min="15110" max="15110" width="9.140625" customWidth="1"/>
    <col min="15111" max="15111" width="13.28515625" bestFit="1" customWidth="1"/>
    <col min="15112" max="15112" width="12.42578125" bestFit="1" customWidth="1"/>
    <col min="15113" max="15113" width="14.7109375" customWidth="1"/>
    <col min="15114" max="15114" width="14" customWidth="1"/>
    <col min="15115" max="15115" width="14.28515625" bestFit="1" customWidth="1"/>
    <col min="15116" max="15116" width="11.7109375" bestFit="1" customWidth="1"/>
    <col min="15361" max="15361" width="3.85546875" bestFit="1" customWidth="1"/>
    <col min="15362" max="15362" width="36.42578125" customWidth="1"/>
    <col min="15363" max="15363" width="14.7109375" bestFit="1" customWidth="1"/>
    <col min="15364" max="15364" width="10.5703125" customWidth="1"/>
    <col min="15365" max="15365" width="14.28515625" bestFit="1" customWidth="1"/>
    <col min="15366" max="15366" width="9.140625" customWidth="1"/>
    <col min="15367" max="15367" width="13.28515625" bestFit="1" customWidth="1"/>
    <col min="15368" max="15368" width="12.42578125" bestFit="1" customWidth="1"/>
    <col min="15369" max="15369" width="14.7109375" customWidth="1"/>
    <col min="15370" max="15370" width="14" customWidth="1"/>
    <col min="15371" max="15371" width="14.28515625" bestFit="1" customWidth="1"/>
    <col min="15372" max="15372" width="11.7109375" bestFit="1" customWidth="1"/>
    <col min="15617" max="15617" width="3.85546875" bestFit="1" customWidth="1"/>
    <col min="15618" max="15618" width="36.42578125" customWidth="1"/>
    <col min="15619" max="15619" width="14.7109375" bestFit="1" customWidth="1"/>
    <col min="15620" max="15620" width="10.5703125" customWidth="1"/>
    <col min="15621" max="15621" width="14.28515625" bestFit="1" customWidth="1"/>
    <col min="15622" max="15622" width="9.140625" customWidth="1"/>
    <col min="15623" max="15623" width="13.28515625" bestFit="1" customWidth="1"/>
    <col min="15624" max="15624" width="12.42578125" bestFit="1" customWidth="1"/>
    <col min="15625" max="15625" width="14.7109375" customWidth="1"/>
    <col min="15626" max="15626" width="14" customWidth="1"/>
    <col min="15627" max="15627" width="14.28515625" bestFit="1" customWidth="1"/>
    <col min="15628" max="15628" width="11.7109375" bestFit="1" customWidth="1"/>
    <col min="15873" max="15873" width="3.85546875" bestFit="1" customWidth="1"/>
    <col min="15874" max="15874" width="36.42578125" customWidth="1"/>
    <col min="15875" max="15875" width="14.7109375" bestFit="1" customWidth="1"/>
    <col min="15876" max="15876" width="10.5703125" customWidth="1"/>
    <col min="15877" max="15877" width="14.28515625" bestFit="1" customWidth="1"/>
    <col min="15878" max="15878" width="9.140625" customWidth="1"/>
    <col min="15879" max="15879" width="13.28515625" bestFit="1" customWidth="1"/>
    <col min="15880" max="15880" width="12.42578125" bestFit="1" customWidth="1"/>
    <col min="15881" max="15881" width="14.7109375" customWidth="1"/>
    <col min="15882" max="15882" width="14" customWidth="1"/>
    <col min="15883" max="15883" width="14.28515625" bestFit="1" customWidth="1"/>
    <col min="15884" max="15884" width="11.7109375" bestFit="1" customWidth="1"/>
    <col min="16129" max="16129" width="3.85546875" bestFit="1" customWidth="1"/>
    <col min="16130" max="16130" width="36.42578125" customWidth="1"/>
    <col min="16131" max="16131" width="14.7109375" bestFit="1" customWidth="1"/>
    <col min="16132" max="16132" width="10.5703125" customWidth="1"/>
    <col min="16133" max="16133" width="14.28515625" bestFit="1" customWidth="1"/>
    <col min="16134" max="16134" width="9.140625" customWidth="1"/>
    <col min="16135" max="16135" width="13.28515625" bestFit="1" customWidth="1"/>
    <col min="16136" max="16136" width="12.42578125" bestFit="1" customWidth="1"/>
    <col min="16137" max="16137" width="14.7109375" customWidth="1"/>
    <col min="16138" max="16138" width="14" customWidth="1"/>
    <col min="16139" max="16139" width="14.28515625" bestFit="1" customWidth="1"/>
    <col min="16140" max="16140" width="11.7109375" bestFit="1" customWidth="1"/>
  </cols>
  <sheetData>
    <row r="1" spans="1:13" ht="15.75" x14ac:dyDescent="0.25">
      <c r="G1" s="3"/>
      <c r="I1" s="3" t="s">
        <v>0</v>
      </c>
      <c r="J1" s="3"/>
    </row>
    <row r="2" spans="1:13" ht="15.75" x14ac:dyDescent="0.25">
      <c r="G2" s="3"/>
      <c r="I2" s="3" t="s">
        <v>1</v>
      </c>
      <c r="J2" s="3"/>
    </row>
    <row r="3" spans="1:13" ht="15.75" x14ac:dyDescent="0.25">
      <c r="G3" s="3"/>
      <c r="I3" s="4"/>
      <c r="J3" s="3" t="s">
        <v>2</v>
      </c>
    </row>
    <row r="4" spans="1:13" ht="15.75" x14ac:dyDescent="0.25">
      <c r="G4" s="3"/>
      <c r="H4" s="5" t="s">
        <v>3</v>
      </c>
      <c r="I4" s="5"/>
      <c r="J4" s="5"/>
      <c r="K4" s="6"/>
    </row>
    <row r="5" spans="1:13" ht="21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3" ht="16.5" thickBot="1" x14ac:dyDescent="0.3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30" thickBot="1" x14ac:dyDescent="0.3">
      <c r="A7" s="9" t="s">
        <v>6</v>
      </c>
      <c r="B7" s="9" t="s">
        <v>7</v>
      </c>
      <c r="C7" s="10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1" t="s">
        <v>13</v>
      </c>
      <c r="I7" s="12"/>
      <c r="J7" s="12"/>
      <c r="K7" s="13"/>
    </row>
    <row r="8" spans="1:13" ht="16.5" customHeight="1" thickBot="1" x14ac:dyDescent="0.3">
      <c r="A8" s="14" t="s">
        <v>14</v>
      </c>
      <c r="B8" s="14"/>
      <c r="C8" s="15"/>
      <c r="D8" s="14" t="s">
        <v>15</v>
      </c>
      <c r="E8" s="14" t="s">
        <v>16</v>
      </c>
      <c r="F8" s="14" t="s">
        <v>17</v>
      </c>
      <c r="G8" s="14" t="s">
        <v>18</v>
      </c>
      <c r="H8" s="16" t="s">
        <v>19</v>
      </c>
      <c r="I8" s="16" t="s">
        <v>20</v>
      </c>
      <c r="J8" s="16" t="s">
        <v>21</v>
      </c>
      <c r="K8" s="16" t="s">
        <v>22</v>
      </c>
    </row>
    <row r="9" spans="1:13" ht="15.75" thickBot="1" x14ac:dyDescent="0.3">
      <c r="A9" s="17" t="s">
        <v>23</v>
      </c>
      <c r="B9" s="18" t="s">
        <v>24</v>
      </c>
      <c r="C9" s="18" t="s">
        <v>25</v>
      </c>
      <c r="D9" s="19" t="s">
        <v>26</v>
      </c>
      <c r="E9" s="18" t="s">
        <v>27</v>
      </c>
      <c r="F9" s="19" t="s">
        <v>28</v>
      </c>
      <c r="G9" s="20">
        <v>7</v>
      </c>
      <c r="H9" s="20">
        <v>8</v>
      </c>
      <c r="I9" s="20">
        <v>9</v>
      </c>
      <c r="J9" s="21">
        <v>10</v>
      </c>
      <c r="K9" s="21">
        <v>11</v>
      </c>
    </row>
    <row r="10" spans="1:13" ht="16.5" thickBot="1" x14ac:dyDescent="0.3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3" x14ac:dyDescent="0.25">
      <c r="A11" s="25"/>
      <c r="B11" s="26" t="s">
        <v>30</v>
      </c>
      <c r="C11" s="27" t="s">
        <v>31</v>
      </c>
      <c r="D11" s="28" t="s">
        <v>32</v>
      </c>
      <c r="E11" s="29">
        <v>698</v>
      </c>
      <c r="F11" s="30">
        <v>0</v>
      </c>
      <c r="G11" s="31">
        <f>E11*F11</f>
        <v>0</v>
      </c>
      <c r="H11" s="32"/>
      <c r="I11" s="33"/>
      <c r="J11" s="32"/>
      <c r="K11" s="34"/>
    </row>
    <row r="12" spans="1:13" ht="33.75" customHeight="1" x14ac:dyDescent="0.25">
      <c r="A12" s="35"/>
      <c r="B12" s="36" t="s">
        <v>33</v>
      </c>
      <c r="C12" s="37" t="s">
        <v>34</v>
      </c>
      <c r="D12" s="38" t="s">
        <v>32</v>
      </c>
      <c r="E12" s="39">
        <v>385</v>
      </c>
      <c r="F12" s="40">
        <v>0</v>
      </c>
      <c r="G12" s="41">
        <f>E12*F12</f>
        <v>0</v>
      </c>
      <c r="H12" s="42"/>
      <c r="I12" s="42"/>
      <c r="J12" s="43"/>
      <c r="K12" s="44"/>
      <c r="M12" s="45"/>
    </row>
    <row r="13" spans="1:13" ht="29.25" thickBot="1" x14ac:dyDescent="0.3">
      <c r="A13" s="46"/>
      <c r="B13" s="47" t="s">
        <v>35</v>
      </c>
      <c r="C13" s="48" t="s">
        <v>36</v>
      </c>
      <c r="D13" s="49" t="s">
        <v>32</v>
      </c>
      <c r="E13" s="50">
        <v>162</v>
      </c>
      <c r="F13" s="51">
        <v>0</v>
      </c>
      <c r="G13" s="52">
        <f>E13*F13</f>
        <v>0</v>
      </c>
      <c r="H13" s="53"/>
      <c r="I13" s="54"/>
      <c r="J13" s="53"/>
      <c r="K13" s="55"/>
    </row>
    <row r="14" spans="1:13" ht="15.75" thickBot="1" x14ac:dyDescent="0.3">
      <c r="A14" s="56" t="s">
        <v>37</v>
      </c>
      <c r="B14" s="57"/>
      <c r="C14" s="57"/>
      <c r="D14" s="57"/>
      <c r="E14" s="57"/>
      <c r="F14" s="58"/>
      <c r="G14" s="59">
        <f>SUM(G11:G13)</f>
        <v>0</v>
      </c>
      <c r="H14" s="60">
        <f>SUM(H11:H13)</f>
        <v>0</v>
      </c>
      <c r="I14" s="60">
        <f>SUM(I11:I13)</f>
        <v>0</v>
      </c>
      <c r="J14" s="60">
        <f>SUM(J11:J13)</f>
        <v>0</v>
      </c>
      <c r="K14" s="60">
        <f>SUM(K11:K13)</f>
        <v>0</v>
      </c>
    </row>
    <row r="15" spans="1:13" ht="16.5" thickBot="1" x14ac:dyDescent="0.3">
      <c r="A15" s="61" t="s">
        <v>38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3" ht="28.5" x14ac:dyDescent="0.25">
      <c r="A16" s="64"/>
      <c r="B16" s="65" t="s">
        <v>39</v>
      </c>
      <c r="C16" s="66" t="s">
        <v>40</v>
      </c>
      <c r="D16" s="28" t="s">
        <v>41</v>
      </c>
      <c r="E16" s="67">
        <v>375</v>
      </c>
      <c r="F16" s="68" t="s">
        <v>42</v>
      </c>
      <c r="G16" s="69">
        <f>E16*F16</f>
        <v>0</v>
      </c>
      <c r="H16" s="70"/>
      <c r="I16" s="71"/>
      <c r="J16" s="72"/>
      <c r="K16" s="73"/>
    </row>
    <row r="17" spans="1:11" ht="28.5" x14ac:dyDescent="0.25">
      <c r="A17" s="74"/>
      <c r="B17" s="75" t="s">
        <v>43</v>
      </c>
      <c r="C17" s="76" t="s">
        <v>44</v>
      </c>
      <c r="D17" s="77" t="s">
        <v>41</v>
      </c>
      <c r="E17" s="78">
        <v>2194</v>
      </c>
      <c r="F17" s="79" t="s">
        <v>42</v>
      </c>
      <c r="G17" s="80">
        <f>E17*F17</f>
        <v>0</v>
      </c>
      <c r="H17" s="81"/>
      <c r="I17" s="82"/>
      <c r="J17" s="83"/>
      <c r="K17" s="84"/>
    </row>
    <row r="18" spans="1:11" x14ac:dyDescent="0.25">
      <c r="A18" s="74"/>
      <c r="B18" s="75" t="s">
        <v>45</v>
      </c>
      <c r="C18" s="76" t="s">
        <v>46</v>
      </c>
      <c r="D18" s="77" t="s">
        <v>41</v>
      </c>
      <c r="E18" s="78">
        <v>1310</v>
      </c>
      <c r="F18" s="79" t="s">
        <v>42</v>
      </c>
      <c r="G18" s="80">
        <f>F18*E18</f>
        <v>0</v>
      </c>
      <c r="H18" s="82"/>
      <c r="I18" s="83"/>
      <c r="J18" s="82"/>
      <c r="K18" s="84"/>
    </row>
    <row r="19" spans="1:11" ht="29.25" thickBot="1" x14ac:dyDescent="0.3">
      <c r="A19" s="85"/>
      <c r="B19" s="86" t="s">
        <v>47</v>
      </c>
      <c r="C19" s="87" t="s">
        <v>48</v>
      </c>
      <c r="D19" s="49" t="s">
        <v>41</v>
      </c>
      <c r="E19" s="88">
        <v>783</v>
      </c>
      <c r="F19" s="89" t="s">
        <v>42</v>
      </c>
      <c r="G19" s="90">
        <f>F19*E19</f>
        <v>0</v>
      </c>
      <c r="H19" s="91"/>
      <c r="I19" s="92"/>
      <c r="J19" s="91"/>
      <c r="K19" s="93"/>
    </row>
    <row r="20" spans="1:11" ht="16.5" customHeight="1" thickBot="1" x14ac:dyDescent="0.3">
      <c r="A20" s="94" t="s">
        <v>49</v>
      </c>
      <c r="B20" s="95"/>
      <c r="C20" s="95"/>
      <c r="D20" s="95"/>
      <c r="E20" s="95"/>
      <c r="F20" s="95"/>
      <c r="G20" s="96">
        <f>SUM(G16:G19)</f>
        <v>0</v>
      </c>
      <c r="H20" s="97">
        <f>SUM(H16:H19)</f>
        <v>0</v>
      </c>
      <c r="I20" s="98">
        <f>SUM(I16:I19)</f>
        <v>0</v>
      </c>
      <c r="J20" s="60">
        <f>SUM(J16:J19)</f>
        <v>0</v>
      </c>
      <c r="K20" s="60">
        <f>SUM(K16:K19)</f>
        <v>0</v>
      </c>
    </row>
    <row r="21" spans="1:11" s="102" customFormat="1" x14ac:dyDescent="0.25">
      <c r="A21" s="99" t="s">
        <v>50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1"/>
    </row>
    <row r="22" spans="1:11" s="102" customFormat="1" ht="15.75" x14ac:dyDescent="0.25">
      <c r="A22" s="103"/>
      <c r="B22" s="75" t="s">
        <v>51</v>
      </c>
      <c r="C22" s="76" t="s">
        <v>52</v>
      </c>
      <c r="D22" s="77" t="s">
        <v>53</v>
      </c>
      <c r="E22" s="104">
        <v>538</v>
      </c>
      <c r="F22" s="79" t="s">
        <v>54</v>
      </c>
      <c r="G22" s="41">
        <f>E22*F22</f>
        <v>3766</v>
      </c>
      <c r="H22" s="105"/>
      <c r="I22" s="106"/>
      <c r="J22" s="106">
        <f>G22/2</f>
        <v>1883</v>
      </c>
      <c r="K22" s="107">
        <f>G22/2</f>
        <v>1883</v>
      </c>
    </row>
    <row r="23" spans="1:11" s="102" customFormat="1" ht="25.5" x14ac:dyDescent="0.25">
      <c r="A23" s="108"/>
      <c r="B23" s="75" t="s">
        <v>55</v>
      </c>
      <c r="C23" s="76" t="s">
        <v>56</v>
      </c>
      <c r="D23" s="77" t="s">
        <v>57</v>
      </c>
      <c r="E23" s="104">
        <v>129444</v>
      </c>
      <c r="F23" s="79" t="s">
        <v>42</v>
      </c>
      <c r="G23" s="41">
        <f>E23*F23</f>
        <v>0</v>
      </c>
      <c r="H23" s="105"/>
      <c r="I23" s="106"/>
      <c r="J23" s="106"/>
      <c r="K23" s="107"/>
    </row>
    <row r="24" spans="1:11" s="102" customFormat="1" ht="28.5" x14ac:dyDescent="0.25">
      <c r="A24" s="108"/>
      <c r="B24" s="75" t="s">
        <v>58</v>
      </c>
      <c r="C24" s="76" t="s">
        <v>59</v>
      </c>
      <c r="D24" s="77" t="s">
        <v>32</v>
      </c>
      <c r="E24" s="104">
        <v>1724</v>
      </c>
      <c r="F24" s="79" t="s">
        <v>42</v>
      </c>
      <c r="G24" s="41">
        <f>E24*F24</f>
        <v>0</v>
      </c>
      <c r="H24" s="105"/>
      <c r="I24" s="105"/>
      <c r="J24" s="105"/>
      <c r="K24" s="107"/>
    </row>
    <row r="25" spans="1:11" s="102" customFormat="1" ht="16.5" thickBot="1" x14ac:dyDescent="0.3">
      <c r="A25" s="108"/>
      <c r="B25" s="109" t="s">
        <v>60</v>
      </c>
      <c r="C25" s="110" t="s">
        <v>61</v>
      </c>
      <c r="D25" s="77" t="s">
        <v>32</v>
      </c>
      <c r="E25" s="111">
        <v>159</v>
      </c>
      <c r="F25" s="112" t="s">
        <v>42</v>
      </c>
      <c r="G25" s="113">
        <f>E25*F25</f>
        <v>0</v>
      </c>
      <c r="H25" s="114"/>
      <c r="I25" s="115"/>
      <c r="J25" s="114"/>
      <c r="K25" s="116"/>
    </row>
    <row r="26" spans="1:11" s="102" customFormat="1" ht="16.5" customHeight="1" thickBot="1" x14ac:dyDescent="0.3">
      <c r="A26" s="94" t="s">
        <v>49</v>
      </c>
      <c r="B26" s="95"/>
      <c r="C26" s="95"/>
      <c r="D26" s="95"/>
      <c r="E26" s="95"/>
      <c r="F26" s="95"/>
      <c r="G26" s="117">
        <f>SUM(G22:G25)</f>
        <v>3766</v>
      </c>
      <c r="H26" s="118">
        <f>SUM(H22:H25)</f>
        <v>0</v>
      </c>
      <c r="I26" s="118">
        <f>SUM(I22:I25)</f>
        <v>0</v>
      </c>
      <c r="J26" s="118">
        <f>SUM(J22:J25)</f>
        <v>1883</v>
      </c>
      <c r="K26" s="119">
        <f>SUM(K22:K25)</f>
        <v>1883</v>
      </c>
    </row>
    <row r="27" spans="1:11" s="102" customFormat="1" ht="15.75" thickBot="1" x14ac:dyDescent="0.3">
      <c r="A27" s="120" t="s">
        <v>62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2"/>
    </row>
    <row r="28" spans="1:11" s="102" customFormat="1" ht="28.5" x14ac:dyDescent="0.25">
      <c r="A28" s="123"/>
      <c r="B28" s="26" t="s">
        <v>63</v>
      </c>
      <c r="C28" s="66" t="s">
        <v>64</v>
      </c>
      <c r="D28" s="28" t="s">
        <v>65</v>
      </c>
      <c r="E28" s="29">
        <v>173</v>
      </c>
      <c r="F28" s="124">
        <v>0</v>
      </c>
      <c r="G28" s="69">
        <f>E28*F28</f>
        <v>0</v>
      </c>
      <c r="H28" s="29"/>
      <c r="I28" s="125"/>
      <c r="J28" s="29"/>
      <c r="K28" s="126"/>
    </row>
    <row r="29" spans="1:11" s="102" customFormat="1" ht="28.5" x14ac:dyDescent="0.25">
      <c r="A29" s="127"/>
      <c r="B29" s="128" t="s">
        <v>66</v>
      </c>
      <c r="C29" s="129" t="s">
        <v>67</v>
      </c>
      <c r="D29" s="77" t="s">
        <v>65</v>
      </c>
      <c r="E29" s="130">
        <v>84</v>
      </c>
      <c r="F29" s="131">
        <v>0</v>
      </c>
      <c r="G29" s="132">
        <f>E29*F29</f>
        <v>0</v>
      </c>
      <c r="H29" s="130"/>
      <c r="I29" s="133"/>
      <c r="J29" s="130"/>
      <c r="K29" s="134"/>
    </row>
    <row r="30" spans="1:11" s="102" customFormat="1" x14ac:dyDescent="0.25">
      <c r="A30" s="127"/>
      <c r="B30" s="135" t="s">
        <v>68</v>
      </c>
      <c r="C30" s="136" t="s">
        <v>34</v>
      </c>
      <c r="D30" s="137" t="s">
        <v>53</v>
      </c>
      <c r="E30" s="138">
        <v>119166.43</v>
      </c>
      <c r="F30" s="139" t="s">
        <v>42</v>
      </c>
      <c r="G30" s="138">
        <f>E30*F30</f>
        <v>0</v>
      </c>
      <c r="H30" s="138"/>
      <c r="I30" s="138">
        <f>G30/3</f>
        <v>0</v>
      </c>
      <c r="J30" s="138">
        <f>G30/3</f>
        <v>0</v>
      </c>
      <c r="K30" s="140">
        <f>G30/3</f>
        <v>0</v>
      </c>
    </row>
    <row r="31" spans="1:11" s="102" customFormat="1" ht="35.25" customHeight="1" x14ac:dyDescent="0.25">
      <c r="A31" s="127"/>
      <c r="B31" s="141" t="s">
        <v>69</v>
      </c>
      <c r="C31" s="76" t="s">
        <v>70</v>
      </c>
      <c r="D31" s="77" t="s">
        <v>65</v>
      </c>
      <c r="E31" s="105">
        <v>829</v>
      </c>
      <c r="F31" s="142">
        <v>0</v>
      </c>
      <c r="G31" s="80">
        <f>E31*F31</f>
        <v>0</v>
      </c>
      <c r="H31" s="143"/>
      <c r="I31" s="105"/>
      <c r="J31" s="105"/>
      <c r="K31" s="144"/>
    </row>
    <row r="32" spans="1:11" s="102" customFormat="1" ht="29.25" thickBot="1" x14ac:dyDescent="0.3">
      <c r="A32" s="127"/>
      <c r="B32" s="47" t="s">
        <v>71</v>
      </c>
      <c r="C32" s="87" t="s">
        <v>72</v>
      </c>
      <c r="D32" s="49" t="s">
        <v>65</v>
      </c>
      <c r="E32" s="50">
        <v>828</v>
      </c>
      <c r="F32" s="145">
        <v>0</v>
      </c>
      <c r="G32" s="90">
        <f>E32*F32</f>
        <v>0</v>
      </c>
      <c r="H32" s="146"/>
      <c r="I32" s="50"/>
      <c r="J32" s="50"/>
      <c r="K32" s="147"/>
    </row>
    <row r="33" spans="1:14" s="102" customFormat="1" ht="15.75" thickBot="1" x14ac:dyDescent="0.3">
      <c r="A33" s="148"/>
      <c r="B33" s="149" t="s">
        <v>37</v>
      </c>
      <c r="C33" s="149"/>
      <c r="D33" s="149"/>
      <c r="E33" s="149"/>
      <c r="F33" s="149"/>
      <c r="G33" s="150">
        <f>SUM(G28:G32)</f>
        <v>0</v>
      </c>
      <c r="H33" s="151">
        <f>SUM(H28:H32)</f>
        <v>0</v>
      </c>
      <c r="I33" s="151">
        <f>SUM(I28:I32)</f>
        <v>0</v>
      </c>
      <c r="J33" s="151">
        <f>SUM(J28:J32)</f>
        <v>0</v>
      </c>
      <c r="K33" s="152">
        <f>SUM(K28:K32)</f>
        <v>0</v>
      </c>
    </row>
    <row r="34" spans="1:14" ht="15.75" thickBot="1" x14ac:dyDescent="0.3">
      <c r="A34" s="153" t="s">
        <v>73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5"/>
    </row>
    <row r="35" spans="1:14" s="102" customFormat="1" x14ac:dyDescent="0.25">
      <c r="A35" s="156"/>
      <c r="B35" s="65" t="s">
        <v>74</v>
      </c>
      <c r="C35" s="66" t="s">
        <v>75</v>
      </c>
      <c r="D35" s="28" t="s">
        <v>53</v>
      </c>
      <c r="E35" s="29">
        <v>570</v>
      </c>
      <c r="F35" s="30">
        <v>18</v>
      </c>
      <c r="G35" s="69">
        <f t="shared" ref="G35:G46" si="0">E35*F35</f>
        <v>10260</v>
      </c>
      <c r="H35" s="125"/>
      <c r="I35" s="29"/>
      <c r="J35" s="29">
        <f>G35</f>
        <v>10260</v>
      </c>
      <c r="K35" s="126"/>
      <c r="N35" s="157"/>
    </row>
    <row r="36" spans="1:14" s="102" customFormat="1" x14ac:dyDescent="0.25">
      <c r="A36" s="158"/>
      <c r="B36" s="75" t="s">
        <v>76</v>
      </c>
      <c r="C36" s="76" t="s">
        <v>75</v>
      </c>
      <c r="D36" s="77" t="s">
        <v>53</v>
      </c>
      <c r="E36" s="105">
        <v>760</v>
      </c>
      <c r="F36" s="159">
        <v>0</v>
      </c>
      <c r="G36" s="80">
        <f t="shared" si="0"/>
        <v>0</v>
      </c>
      <c r="H36" s="143"/>
      <c r="I36" s="105"/>
      <c r="J36" s="105"/>
      <c r="K36" s="144"/>
    </row>
    <row r="37" spans="1:14" s="102" customFormat="1" x14ac:dyDescent="0.25">
      <c r="A37" s="158"/>
      <c r="B37" s="75" t="s">
        <v>77</v>
      </c>
      <c r="C37" s="76" t="s">
        <v>78</v>
      </c>
      <c r="D37" s="77" t="s">
        <v>53</v>
      </c>
      <c r="E37" s="105">
        <v>886</v>
      </c>
      <c r="F37" s="159">
        <v>0</v>
      </c>
      <c r="G37" s="80">
        <f t="shared" si="0"/>
        <v>0</v>
      </c>
      <c r="H37" s="143"/>
      <c r="I37" s="105"/>
      <c r="J37" s="105"/>
      <c r="K37" s="144"/>
    </row>
    <row r="38" spans="1:14" s="102" customFormat="1" x14ac:dyDescent="0.25">
      <c r="A38" s="158"/>
      <c r="B38" s="75" t="s">
        <v>79</v>
      </c>
      <c r="C38" s="76" t="s">
        <v>78</v>
      </c>
      <c r="D38" s="77" t="s">
        <v>53</v>
      </c>
      <c r="E38" s="105">
        <v>1264</v>
      </c>
      <c r="F38" s="159">
        <v>0</v>
      </c>
      <c r="G38" s="80">
        <f t="shared" si="0"/>
        <v>0</v>
      </c>
      <c r="H38" s="143"/>
      <c r="I38" s="105"/>
      <c r="J38" s="105"/>
      <c r="K38" s="144"/>
    </row>
    <row r="39" spans="1:14" s="102" customFormat="1" x14ac:dyDescent="0.25">
      <c r="A39" s="158"/>
      <c r="B39" s="75" t="s">
        <v>80</v>
      </c>
      <c r="C39" s="76" t="s">
        <v>81</v>
      </c>
      <c r="D39" s="77" t="s">
        <v>53</v>
      </c>
      <c r="E39" s="105">
        <v>1774</v>
      </c>
      <c r="F39" s="159">
        <v>0</v>
      </c>
      <c r="G39" s="80">
        <f t="shared" si="0"/>
        <v>0</v>
      </c>
      <c r="H39" s="143"/>
      <c r="I39" s="105"/>
      <c r="J39" s="105"/>
      <c r="K39" s="144"/>
    </row>
    <row r="40" spans="1:14" s="102" customFormat="1" x14ac:dyDescent="0.25">
      <c r="A40" s="158"/>
      <c r="B40" s="75" t="s">
        <v>82</v>
      </c>
      <c r="C40" s="76" t="s">
        <v>81</v>
      </c>
      <c r="D40" s="77" t="s">
        <v>53</v>
      </c>
      <c r="E40" s="105">
        <v>2501</v>
      </c>
      <c r="F40" s="159">
        <v>0</v>
      </c>
      <c r="G40" s="80">
        <f t="shared" si="0"/>
        <v>0</v>
      </c>
      <c r="H40" s="143"/>
      <c r="I40" s="105"/>
      <c r="J40" s="105"/>
      <c r="K40" s="144"/>
    </row>
    <row r="41" spans="1:14" s="102" customFormat="1" ht="42.75" x14ac:dyDescent="0.25">
      <c r="A41" s="158"/>
      <c r="B41" s="75" t="s">
        <v>83</v>
      </c>
      <c r="C41" s="76" t="s">
        <v>84</v>
      </c>
      <c r="D41" s="77" t="s">
        <v>53</v>
      </c>
      <c r="E41" s="105">
        <v>8481</v>
      </c>
      <c r="F41" s="159">
        <v>0</v>
      </c>
      <c r="G41" s="80">
        <f t="shared" si="0"/>
        <v>0</v>
      </c>
      <c r="H41" s="143"/>
      <c r="I41" s="105"/>
      <c r="J41" s="105"/>
      <c r="K41" s="144"/>
    </row>
    <row r="42" spans="1:14" s="102" customFormat="1" ht="28.5" x14ac:dyDescent="0.25">
      <c r="A42" s="158"/>
      <c r="B42" s="75" t="s">
        <v>85</v>
      </c>
      <c r="C42" s="76" t="s">
        <v>86</v>
      </c>
      <c r="D42" s="77" t="s">
        <v>53</v>
      </c>
      <c r="E42" s="160">
        <v>802</v>
      </c>
      <c r="F42" s="159">
        <v>0</v>
      </c>
      <c r="G42" s="80">
        <f t="shared" si="0"/>
        <v>0</v>
      </c>
      <c r="H42" s="143"/>
      <c r="I42" s="105"/>
      <c r="J42" s="105"/>
      <c r="K42" s="144"/>
    </row>
    <row r="43" spans="1:14" s="102" customFormat="1" x14ac:dyDescent="0.25">
      <c r="A43" s="158"/>
      <c r="B43" s="75" t="s">
        <v>87</v>
      </c>
      <c r="C43" s="76" t="s">
        <v>88</v>
      </c>
      <c r="D43" s="77" t="s">
        <v>53</v>
      </c>
      <c r="E43" s="105">
        <v>1698</v>
      </c>
      <c r="F43" s="159">
        <v>18</v>
      </c>
      <c r="G43" s="80">
        <f t="shared" si="0"/>
        <v>30564</v>
      </c>
      <c r="H43" s="143"/>
      <c r="I43" s="105">
        <f>G43</f>
        <v>30564</v>
      </c>
      <c r="J43" s="105"/>
      <c r="K43" s="144"/>
    </row>
    <row r="44" spans="1:14" s="102" customFormat="1" x14ac:dyDescent="0.25">
      <c r="A44" s="158"/>
      <c r="B44" s="75" t="s">
        <v>89</v>
      </c>
      <c r="C44" s="76" t="s">
        <v>90</v>
      </c>
      <c r="D44" s="77" t="s">
        <v>53</v>
      </c>
      <c r="E44" s="105">
        <v>740</v>
      </c>
      <c r="F44" s="159">
        <v>0</v>
      </c>
      <c r="G44" s="80">
        <f t="shared" si="0"/>
        <v>0</v>
      </c>
      <c r="H44" s="143"/>
      <c r="I44" s="105"/>
      <c r="J44" s="105"/>
      <c r="K44" s="144"/>
    </row>
    <row r="45" spans="1:14" s="102" customFormat="1" x14ac:dyDescent="0.25">
      <c r="A45" s="158"/>
      <c r="B45" s="75" t="s">
        <v>91</v>
      </c>
      <c r="C45" s="76" t="s">
        <v>78</v>
      </c>
      <c r="D45" s="77" t="s">
        <v>53</v>
      </c>
      <c r="E45" s="105">
        <v>489</v>
      </c>
      <c r="F45" s="159">
        <v>0</v>
      </c>
      <c r="G45" s="80">
        <f t="shared" si="0"/>
        <v>0</v>
      </c>
      <c r="H45" s="143"/>
      <c r="I45" s="105"/>
      <c r="J45" s="105"/>
      <c r="K45" s="144"/>
    </row>
    <row r="46" spans="1:14" s="102" customFormat="1" ht="29.25" thickBot="1" x14ac:dyDescent="0.3">
      <c r="A46" s="161"/>
      <c r="B46" s="86" t="s">
        <v>92</v>
      </c>
      <c r="C46" s="87" t="s">
        <v>34</v>
      </c>
      <c r="D46" s="49" t="s">
        <v>53</v>
      </c>
      <c r="E46" s="50">
        <v>15000</v>
      </c>
      <c r="F46" s="51">
        <v>1</v>
      </c>
      <c r="G46" s="90">
        <f t="shared" si="0"/>
        <v>15000</v>
      </c>
      <c r="H46" s="146"/>
      <c r="I46" s="146"/>
      <c r="J46" s="50">
        <f>G46</f>
        <v>15000</v>
      </c>
      <c r="K46" s="147"/>
    </row>
    <row r="47" spans="1:14" s="102" customFormat="1" ht="15.75" thickBot="1" x14ac:dyDescent="0.3">
      <c r="A47" s="162"/>
      <c r="B47" s="57"/>
      <c r="C47" s="57"/>
      <c r="D47" s="57"/>
      <c r="E47" s="57"/>
      <c r="F47" s="163"/>
      <c r="G47" s="164">
        <f>SUM(G35:G46)</f>
        <v>55824</v>
      </c>
      <c r="H47" s="39">
        <f>SUM(H35:H46)</f>
        <v>0</v>
      </c>
      <c r="I47" s="39">
        <f>SUM(I35:I46)</f>
        <v>30564</v>
      </c>
      <c r="J47" s="39">
        <f>SUM(J35:J46)</f>
        <v>25260</v>
      </c>
      <c r="K47" s="39">
        <f>SUM(K35:K46)</f>
        <v>0</v>
      </c>
    </row>
    <row r="48" spans="1:14" s="102" customFormat="1" ht="15.75" thickBot="1" x14ac:dyDescent="0.3">
      <c r="A48" s="153" t="s">
        <v>93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5"/>
    </row>
    <row r="49" spans="1:11" s="102" customFormat="1" ht="15.75" x14ac:dyDescent="0.25">
      <c r="A49" s="156"/>
      <c r="B49" s="26" t="s">
        <v>94</v>
      </c>
      <c r="C49" s="66" t="s">
        <v>75</v>
      </c>
      <c r="D49" s="165" t="s">
        <v>53</v>
      </c>
      <c r="E49" s="29">
        <v>570</v>
      </c>
      <c r="F49" s="30">
        <v>0</v>
      </c>
      <c r="G49" s="69">
        <f t="shared" ref="G49:G57" si="1">E49*F49</f>
        <v>0</v>
      </c>
      <c r="H49" s="125"/>
      <c r="I49" s="29"/>
      <c r="J49" s="29"/>
      <c r="K49" s="126"/>
    </row>
    <row r="50" spans="1:11" s="102" customFormat="1" ht="15.75" x14ac:dyDescent="0.25">
      <c r="A50" s="158"/>
      <c r="B50" s="141" t="s">
        <v>95</v>
      </c>
      <c r="C50" s="76" t="s">
        <v>75</v>
      </c>
      <c r="D50" s="166" t="s">
        <v>53</v>
      </c>
      <c r="E50" s="105">
        <v>760</v>
      </c>
      <c r="F50" s="159">
        <v>0</v>
      </c>
      <c r="G50" s="80">
        <f t="shared" si="1"/>
        <v>0</v>
      </c>
      <c r="H50" s="143"/>
      <c r="I50" s="105"/>
      <c r="J50" s="105"/>
      <c r="K50" s="144"/>
    </row>
    <row r="51" spans="1:11" s="102" customFormat="1" ht="15.75" x14ac:dyDescent="0.25">
      <c r="A51" s="158"/>
      <c r="B51" s="141" t="s">
        <v>96</v>
      </c>
      <c r="C51" s="76" t="s">
        <v>78</v>
      </c>
      <c r="D51" s="166" t="s">
        <v>53</v>
      </c>
      <c r="E51" s="105">
        <v>886</v>
      </c>
      <c r="F51" s="159">
        <v>0</v>
      </c>
      <c r="G51" s="80">
        <f t="shared" si="1"/>
        <v>0</v>
      </c>
      <c r="H51" s="143"/>
      <c r="I51" s="105"/>
      <c r="J51" s="105"/>
      <c r="K51" s="144"/>
    </row>
    <row r="52" spans="1:11" s="102" customFormat="1" ht="15.75" x14ac:dyDescent="0.25">
      <c r="A52" s="158"/>
      <c r="B52" s="141" t="s">
        <v>97</v>
      </c>
      <c r="C52" s="76" t="s">
        <v>78</v>
      </c>
      <c r="D52" s="166" t="s">
        <v>53</v>
      </c>
      <c r="E52" s="105">
        <v>886</v>
      </c>
      <c r="F52" s="159">
        <v>0</v>
      </c>
      <c r="G52" s="80">
        <f t="shared" si="1"/>
        <v>0</v>
      </c>
      <c r="H52" s="143"/>
      <c r="I52" s="105"/>
      <c r="J52" s="105"/>
      <c r="K52" s="144"/>
    </row>
    <row r="53" spans="1:11" s="102" customFormat="1" ht="15.75" x14ac:dyDescent="0.25">
      <c r="A53" s="158"/>
      <c r="B53" s="141" t="s">
        <v>98</v>
      </c>
      <c r="C53" s="76" t="s">
        <v>78</v>
      </c>
      <c r="D53" s="166" t="s">
        <v>53</v>
      </c>
      <c r="E53" s="105">
        <v>489</v>
      </c>
      <c r="F53" s="159">
        <v>0</v>
      </c>
      <c r="G53" s="80">
        <f t="shared" si="1"/>
        <v>0</v>
      </c>
      <c r="H53" s="143"/>
      <c r="I53" s="105"/>
      <c r="J53" s="105"/>
      <c r="K53" s="144"/>
    </row>
    <row r="54" spans="1:11" s="102" customFormat="1" x14ac:dyDescent="0.25">
      <c r="A54" s="158"/>
      <c r="B54" s="75" t="s">
        <v>87</v>
      </c>
      <c r="C54" s="76" t="s">
        <v>88</v>
      </c>
      <c r="D54" s="77" t="s">
        <v>53</v>
      </c>
      <c r="E54" s="105">
        <v>1698</v>
      </c>
      <c r="F54" s="159">
        <v>26</v>
      </c>
      <c r="G54" s="80">
        <f t="shared" si="1"/>
        <v>44148</v>
      </c>
      <c r="H54" s="143"/>
      <c r="I54" s="105">
        <f>G54</f>
        <v>44148</v>
      </c>
      <c r="J54" s="105"/>
      <c r="K54" s="144"/>
    </row>
    <row r="55" spans="1:11" s="102" customFormat="1" ht="15.75" x14ac:dyDescent="0.25">
      <c r="A55" s="158"/>
      <c r="B55" s="141" t="s">
        <v>99</v>
      </c>
      <c r="C55" s="76" t="s">
        <v>90</v>
      </c>
      <c r="D55" s="166" t="s">
        <v>53</v>
      </c>
      <c r="E55" s="160">
        <v>732</v>
      </c>
      <c r="F55" s="159">
        <v>0</v>
      </c>
      <c r="G55" s="80">
        <f t="shared" si="1"/>
        <v>0</v>
      </c>
      <c r="H55" s="143"/>
      <c r="I55" s="105"/>
      <c r="J55" s="105"/>
      <c r="K55" s="144"/>
    </row>
    <row r="56" spans="1:11" s="102" customFormat="1" ht="28.5" x14ac:dyDescent="0.25">
      <c r="A56" s="158"/>
      <c r="B56" s="141" t="s">
        <v>85</v>
      </c>
      <c r="C56" s="76" t="s">
        <v>86</v>
      </c>
      <c r="D56" s="166" t="s">
        <v>53</v>
      </c>
      <c r="E56" s="160">
        <v>802</v>
      </c>
      <c r="F56" s="159">
        <v>0</v>
      </c>
      <c r="G56" s="80">
        <f t="shared" si="1"/>
        <v>0</v>
      </c>
      <c r="H56" s="143"/>
      <c r="I56" s="105"/>
      <c r="J56" s="105"/>
      <c r="K56" s="144"/>
    </row>
    <row r="57" spans="1:11" s="102" customFormat="1" ht="29.25" thickBot="1" x14ac:dyDescent="0.3">
      <c r="A57" s="161"/>
      <c r="B57" s="47" t="s">
        <v>92</v>
      </c>
      <c r="C57" s="87" t="s">
        <v>34</v>
      </c>
      <c r="D57" s="167" t="s">
        <v>53</v>
      </c>
      <c r="E57" s="50">
        <v>15000</v>
      </c>
      <c r="F57" s="51">
        <v>1</v>
      </c>
      <c r="G57" s="90">
        <f t="shared" si="1"/>
        <v>15000</v>
      </c>
      <c r="H57" s="146"/>
      <c r="I57" s="146"/>
      <c r="J57" s="50">
        <f>G57</f>
        <v>15000</v>
      </c>
      <c r="K57" s="147"/>
    </row>
    <row r="58" spans="1:11" s="102" customFormat="1" ht="15.75" thickBot="1" x14ac:dyDescent="0.3">
      <c r="A58" s="162" t="s">
        <v>37</v>
      </c>
      <c r="B58" s="57"/>
      <c r="C58" s="57"/>
      <c r="D58" s="57"/>
      <c r="E58" s="57"/>
      <c r="F58" s="163"/>
      <c r="G58" s="168">
        <f>SUM(G49:G57)</f>
        <v>59148</v>
      </c>
      <c r="H58" s="169">
        <f>SUM(H49:H57)</f>
        <v>0</v>
      </c>
      <c r="I58" s="169">
        <f>SUM(I49:I57)</f>
        <v>44148</v>
      </c>
      <c r="J58" s="169">
        <f>SUM(J49:J57)</f>
        <v>15000</v>
      </c>
      <c r="K58" s="170">
        <f>SUM(K49:K57)</f>
        <v>0</v>
      </c>
    </row>
    <row r="59" spans="1:11" s="102" customFormat="1" ht="15.75" thickBot="1" x14ac:dyDescent="0.3">
      <c r="A59" s="171" t="s">
        <v>100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5"/>
    </row>
    <row r="60" spans="1:11" s="102" customFormat="1" ht="28.5" x14ac:dyDescent="0.25">
      <c r="A60" s="156"/>
      <c r="B60" s="26" t="s">
        <v>101</v>
      </c>
      <c r="C60" s="172" t="s">
        <v>102</v>
      </c>
      <c r="D60" s="28" t="s">
        <v>53</v>
      </c>
      <c r="E60" s="29">
        <v>1620</v>
      </c>
      <c r="F60" s="30">
        <v>0</v>
      </c>
      <c r="G60" s="69">
        <f t="shared" ref="G60:G66" si="2">E60*F60</f>
        <v>0</v>
      </c>
      <c r="H60" s="125"/>
      <c r="I60" s="29"/>
      <c r="J60" s="29"/>
      <c r="K60" s="126"/>
    </row>
    <row r="61" spans="1:11" s="102" customFormat="1" x14ac:dyDescent="0.25">
      <c r="A61" s="158"/>
      <c r="B61" s="75" t="s">
        <v>89</v>
      </c>
      <c r="C61" s="76" t="s">
        <v>90</v>
      </c>
      <c r="D61" s="77" t="s">
        <v>53</v>
      </c>
      <c r="E61" s="105">
        <v>740</v>
      </c>
      <c r="F61" s="159">
        <v>1</v>
      </c>
      <c r="G61" s="80">
        <f t="shared" si="2"/>
        <v>740</v>
      </c>
      <c r="H61" s="143"/>
      <c r="I61" s="105"/>
      <c r="J61" s="130">
        <f>G61</f>
        <v>740</v>
      </c>
      <c r="K61" s="134"/>
    </row>
    <row r="62" spans="1:11" s="102" customFormat="1" x14ac:dyDescent="0.25">
      <c r="A62" s="158"/>
      <c r="B62" s="141" t="s">
        <v>103</v>
      </c>
      <c r="C62" s="76" t="s">
        <v>75</v>
      </c>
      <c r="D62" s="77" t="s">
        <v>53</v>
      </c>
      <c r="E62" s="105">
        <v>570</v>
      </c>
      <c r="F62" s="159">
        <v>1</v>
      </c>
      <c r="G62" s="80">
        <f t="shared" si="2"/>
        <v>570</v>
      </c>
      <c r="H62" s="143"/>
      <c r="I62" s="105"/>
      <c r="J62" s="105">
        <f>G62</f>
        <v>570</v>
      </c>
      <c r="K62" s="144"/>
    </row>
    <row r="63" spans="1:11" s="102" customFormat="1" x14ac:dyDescent="0.25">
      <c r="A63" s="158"/>
      <c r="B63" s="141" t="s">
        <v>104</v>
      </c>
      <c r="C63" s="76" t="s">
        <v>75</v>
      </c>
      <c r="D63" s="77" t="s">
        <v>53</v>
      </c>
      <c r="E63" s="105">
        <v>760</v>
      </c>
      <c r="F63" s="159">
        <v>0</v>
      </c>
      <c r="G63" s="80">
        <f t="shared" si="2"/>
        <v>0</v>
      </c>
      <c r="H63" s="143"/>
      <c r="I63" s="105"/>
      <c r="J63" s="105"/>
      <c r="K63" s="144"/>
    </row>
    <row r="64" spans="1:11" s="102" customFormat="1" x14ac:dyDescent="0.25">
      <c r="A64" s="158"/>
      <c r="B64" s="141" t="s">
        <v>105</v>
      </c>
      <c r="C64" s="76" t="s">
        <v>78</v>
      </c>
      <c r="D64" s="77" t="s">
        <v>53</v>
      </c>
      <c r="E64" s="105">
        <v>886</v>
      </c>
      <c r="F64" s="159">
        <v>0</v>
      </c>
      <c r="G64" s="80">
        <f t="shared" si="2"/>
        <v>0</v>
      </c>
      <c r="H64" s="143"/>
      <c r="I64" s="105"/>
      <c r="J64" s="105"/>
      <c r="K64" s="144"/>
    </row>
    <row r="65" spans="1:11" s="102" customFormat="1" x14ac:dyDescent="0.25">
      <c r="A65" s="158"/>
      <c r="B65" s="141" t="s">
        <v>106</v>
      </c>
      <c r="C65" s="76" t="s">
        <v>78</v>
      </c>
      <c r="D65" s="77" t="s">
        <v>53</v>
      </c>
      <c r="E65" s="105">
        <v>1264</v>
      </c>
      <c r="F65" s="159">
        <v>0</v>
      </c>
      <c r="G65" s="80">
        <f t="shared" si="2"/>
        <v>0</v>
      </c>
      <c r="H65" s="143"/>
      <c r="I65" s="105"/>
      <c r="J65" s="105"/>
      <c r="K65" s="144"/>
    </row>
    <row r="66" spans="1:11" s="102" customFormat="1" x14ac:dyDescent="0.25">
      <c r="A66" s="158"/>
      <c r="B66" s="141" t="s">
        <v>107</v>
      </c>
      <c r="C66" s="76" t="s">
        <v>81</v>
      </c>
      <c r="D66" s="77" t="s">
        <v>53</v>
      </c>
      <c r="E66" s="105">
        <v>2501</v>
      </c>
      <c r="F66" s="159">
        <v>0</v>
      </c>
      <c r="G66" s="80">
        <f t="shared" si="2"/>
        <v>0</v>
      </c>
      <c r="H66" s="143"/>
      <c r="I66" s="105"/>
      <c r="J66" s="105"/>
      <c r="K66" s="144"/>
    </row>
    <row r="67" spans="1:11" s="102" customFormat="1" ht="15.75" thickBot="1" x14ac:dyDescent="0.3">
      <c r="A67" s="161"/>
      <c r="B67" s="47" t="s">
        <v>108</v>
      </c>
      <c r="C67" s="87" t="s">
        <v>109</v>
      </c>
      <c r="D67" s="49" t="s">
        <v>110</v>
      </c>
      <c r="E67" s="50">
        <v>266</v>
      </c>
      <c r="F67" s="51">
        <v>52</v>
      </c>
      <c r="G67" s="173">
        <f>E67*F67</f>
        <v>13832</v>
      </c>
      <c r="H67" s="146"/>
      <c r="I67" s="174"/>
      <c r="J67" s="50">
        <f>G67</f>
        <v>13832</v>
      </c>
      <c r="K67" s="147"/>
    </row>
    <row r="68" spans="1:11" s="102" customFormat="1" ht="15.75" thickBot="1" x14ac:dyDescent="0.3">
      <c r="A68" s="162" t="s">
        <v>37</v>
      </c>
      <c r="B68" s="57"/>
      <c r="C68" s="57"/>
      <c r="D68" s="57"/>
      <c r="E68" s="57"/>
      <c r="F68" s="163"/>
      <c r="G68" s="175">
        <f>SUM(G60:G67)</f>
        <v>15142</v>
      </c>
      <c r="H68" s="169">
        <f>SUM(H60:H67)</f>
        <v>0</v>
      </c>
      <c r="I68" s="169">
        <f>SUM(I60:I67)</f>
        <v>0</v>
      </c>
      <c r="J68" s="169">
        <f>SUM(J60:J67)</f>
        <v>15142</v>
      </c>
      <c r="K68" s="170">
        <f>SUM(K60:K67)</f>
        <v>0</v>
      </c>
    </row>
    <row r="69" spans="1:11" ht="16.5" thickBot="1" x14ac:dyDescent="0.3">
      <c r="A69" s="176" t="s">
        <v>111</v>
      </c>
      <c r="B69" s="177"/>
      <c r="C69" s="177"/>
      <c r="D69" s="177"/>
      <c r="E69" s="177"/>
      <c r="F69" s="177"/>
      <c r="G69" s="178"/>
      <c r="H69" s="178"/>
      <c r="I69" s="178"/>
      <c r="J69" s="178"/>
      <c r="K69" s="179"/>
    </row>
    <row r="70" spans="1:11" ht="28.5" x14ac:dyDescent="0.25">
      <c r="A70" s="156"/>
      <c r="B70" s="65" t="s">
        <v>112</v>
      </c>
      <c r="C70" s="66" t="s">
        <v>113</v>
      </c>
      <c r="D70" s="28" t="s">
        <v>53</v>
      </c>
      <c r="E70" s="29">
        <v>32</v>
      </c>
      <c r="F70" s="30">
        <v>150</v>
      </c>
      <c r="G70" s="29">
        <f t="shared" ref="G70:G76" si="3">E70*F70</f>
        <v>4800</v>
      </c>
      <c r="H70" s="32">
        <f>F70/4*E70</f>
        <v>1200</v>
      </c>
      <c r="I70" s="32">
        <f>F70/4*E70</f>
        <v>1200</v>
      </c>
      <c r="J70" s="32">
        <f>F70/4*E70</f>
        <v>1200</v>
      </c>
      <c r="K70" s="34">
        <f>F70/4*E70</f>
        <v>1200</v>
      </c>
    </row>
    <row r="71" spans="1:11" ht="28.5" x14ac:dyDescent="0.25">
      <c r="A71" s="158"/>
      <c r="B71" s="75" t="s">
        <v>114</v>
      </c>
      <c r="C71" s="76" t="s">
        <v>113</v>
      </c>
      <c r="D71" s="77" t="s">
        <v>53</v>
      </c>
      <c r="E71" s="105">
        <v>152</v>
      </c>
      <c r="F71" s="159">
        <v>0</v>
      </c>
      <c r="G71" s="105">
        <f>E71*F71</f>
        <v>0</v>
      </c>
      <c r="H71" s="180">
        <f>F71/4*E71</f>
        <v>0</v>
      </c>
      <c r="I71" s="180">
        <f>F71/4*E71</f>
        <v>0</v>
      </c>
      <c r="J71" s="180">
        <f>F71/4*E71</f>
        <v>0</v>
      </c>
      <c r="K71" s="181">
        <f>F71/4*E71</f>
        <v>0</v>
      </c>
    </row>
    <row r="72" spans="1:11" x14ac:dyDescent="0.25">
      <c r="A72" s="158"/>
      <c r="B72" s="75" t="s">
        <v>115</v>
      </c>
      <c r="C72" s="76" t="s">
        <v>116</v>
      </c>
      <c r="D72" s="77" t="s">
        <v>53</v>
      </c>
      <c r="E72" s="105">
        <v>131</v>
      </c>
      <c r="F72" s="159">
        <v>10</v>
      </c>
      <c r="G72" s="105">
        <f t="shared" si="3"/>
        <v>1310</v>
      </c>
      <c r="H72" s="180">
        <f>F72/4*E72</f>
        <v>327.5</v>
      </c>
      <c r="I72" s="180">
        <f>F72/4*E72</f>
        <v>327.5</v>
      </c>
      <c r="J72" s="180">
        <f>F72/4*E72</f>
        <v>327.5</v>
      </c>
      <c r="K72" s="181">
        <f>F72/4*E72</f>
        <v>327.5</v>
      </c>
    </row>
    <row r="73" spans="1:11" x14ac:dyDescent="0.25">
      <c r="A73" s="158"/>
      <c r="B73" s="75" t="s">
        <v>117</v>
      </c>
      <c r="C73" s="76" t="s">
        <v>118</v>
      </c>
      <c r="D73" s="77" t="s">
        <v>53</v>
      </c>
      <c r="E73" s="105">
        <v>2151</v>
      </c>
      <c r="F73" s="159">
        <v>0</v>
      </c>
      <c r="G73" s="105">
        <f t="shared" si="3"/>
        <v>0</v>
      </c>
      <c r="H73" s="180">
        <f>F73/4*E73</f>
        <v>0</v>
      </c>
      <c r="I73" s="180">
        <f>F73/4*E73</f>
        <v>0</v>
      </c>
      <c r="J73" s="180">
        <f>F73/4*E73</f>
        <v>0</v>
      </c>
      <c r="K73" s="181">
        <f>F73/4*E73</f>
        <v>0</v>
      </c>
    </row>
    <row r="74" spans="1:11" ht="28.5" x14ac:dyDescent="0.25">
      <c r="A74" s="158"/>
      <c r="B74" s="75" t="s">
        <v>119</v>
      </c>
      <c r="C74" s="76" t="s">
        <v>120</v>
      </c>
      <c r="D74" s="77" t="s">
        <v>53</v>
      </c>
      <c r="E74" s="105">
        <v>1370</v>
      </c>
      <c r="F74" s="159">
        <v>30</v>
      </c>
      <c r="G74" s="105">
        <f t="shared" si="3"/>
        <v>41100</v>
      </c>
      <c r="H74" s="182"/>
      <c r="I74" s="182"/>
      <c r="J74" s="183"/>
      <c r="K74" s="184">
        <f>G74</f>
        <v>41100</v>
      </c>
    </row>
    <row r="75" spans="1:11" ht="25.5" x14ac:dyDescent="0.25">
      <c r="A75" s="158"/>
      <c r="B75" s="75" t="s">
        <v>121</v>
      </c>
      <c r="C75" s="76" t="s">
        <v>122</v>
      </c>
      <c r="D75" s="77" t="s">
        <v>110</v>
      </c>
      <c r="E75" s="105">
        <v>278</v>
      </c>
      <c r="F75" s="159">
        <v>0</v>
      </c>
      <c r="G75" s="105">
        <f t="shared" si="3"/>
        <v>0</v>
      </c>
      <c r="H75" s="183"/>
      <c r="I75" s="183"/>
      <c r="J75" s="183"/>
      <c r="K75" s="184"/>
    </row>
    <row r="76" spans="1:11" ht="26.25" thickBot="1" x14ac:dyDescent="0.3">
      <c r="A76" s="161"/>
      <c r="B76" s="86" t="s">
        <v>123</v>
      </c>
      <c r="C76" s="87" t="s">
        <v>122</v>
      </c>
      <c r="D76" s="49" t="s">
        <v>110</v>
      </c>
      <c r="E76" s="50">
        <v>99</v>
      </c>
      <c r="F76" s="51">
        <v>0</v>
      </c>
      <c r="G76" s="50">
        <f t="shared" si="3"/>
        <v>0</v>
      </c>
      <c r="H76" s="185"/>
      <c r="I76" s="185"/>
      <c r="J76" s="185"/>
      <c r="K76" s="186"/>
    </row>
    <row r="77" spans="1:11" ht="15.75" thickBot="1" x14ac:dyDescent="0.3">
      <c r="A77" s="162" t="s">
        <v>37</v>
      </c>
      <c r="B77" s="57"/>
      <c r="C77" s="57"/>
      <c r="D77" s="57"/>
      <c r="E77" s="57"/>
      <c r="F77" s="163"/>
      <c r="G77" s="187">
        <f>SUM(H77:K77)</f>
        <v>47210</v>
      </c>
      <c r="H77" s="187">
        <f>SUM(H70:H74)</f>
        <v>1527.5</v>
      </c>
      <c r="I77" s="187">
        <f>SUM(I70:I74)</f>
        <v>1527.5</v>
      </c>
      <c r="J77" s="187">
        <f>SUM(J70:J74)</f>
        <v>1527.5</v>
      </c>
      <c r="K77" s="188">
        <f>SUM(K70:K74)</f>
        <v>42627.5</v>
      </c>
    </row>
    <row r="78" spans="1:11" ht="15.75" thickBot="1" x14ac:dyDescent="0.3">
      <c r="A78" s="189" t="s">
        <v>124</v>
      </c>
      <c r="B78" s="190"/>
      <c r="C78" s="190"/>
      <c r="D78" s="190"/>
      <c r="E78" s="190"/>
      <c r="F78" s="190"/>
      <c r="G78" s="190"/>
      <c r="H78" s="190"/>
      <c r="I78" s="190"/>
      <c r="J78" s="190"/>
      <c r="K78" s="191"/>
    </row>
    <row r="79" spans="1:11" ht="29.25" x14ac:dyDescent="0.25">
      <c r="A79" s="192"/>
      <c r="B79" s="193" t="s">
        <v>125</v>
      </c>
      <c r="C79" s="194" t="s">
        <v>126</v>
      </c>
      <c r="D79" s="195" t="s">
        <v>127</v>
      </c>
      <c r="E79" s="196">
        <v>1260</v>
      </c>
      <c r="F79" s="30">
        <v>0</v>
      </c>
      <c r="G79" s="31">
        <f t="shared" ref="G79:G93" si="4">E79*F79</f>
        <v>0</v>
      </c>
      <c r="H79" s="197"/>
      <c r="I79" s="198"/>
      <c r="J79" s="33"/>
      <c r="K79" s="199"/>
    </row>
    <row r="80" spans="1:11" ht="42.75" x14ac:dyDescent="0.25">
      <c r="A80" s="200"/>
      <c r="B80" s="141" t="s">
        <v>128</v>
      </c>
      <c r="C80" s="201" t="s">
        <v>129</v>
      </c>
      <c r="D80" s="77" t="s">
        <v>53</v>
      </c>
      <c r="E80" s="105">
        <v>0</v>
      </c>
      <c r="F80" s="202">
        <v>0</v>
      </c>
      <c r="G80" s="41">
        <f t="shared" si="4"/>
        <v>0</v>
      </c>
      <c r="H80" s="183"/>
      <c r="I80" s="182"/>
      <c r="J80" s="183"/>
      <c r="K80" s="203"/>
    </row>
    <row r="81" spans="1:11" ht="42.75" x14ac:dyDescent="0.25">
      <c r="A81" s="200"/>
      <c r="B81" s="141" t="s">
        <v>130</v>
      </c>
      <c r="C81" s="201" t="s">
        <v>131</v>
      </c>
      <c r="D81" s="204" t="s">
        <v>41</v>
      </c>
      <c r="E81" s="105">
        <v>207</v>
      </c>
      <c r="F81" s="202">
        <v>0</v>
      </c>
      <c r="G81" s="41">
        <f t="shared" si="4"/>
        <v>0</v>
      </c>
      <c r="H81" s="183"/>
      <c r="I81" s="182">
        <f>G81</f>
        <v>0</v>
      </c>
      <c r="J81" s="180"/>
      <c r="K81" s="203"/>
    </row>
    <row r="82" spans="1:11" ht="29.25" customHeight="1" x14ac:dyDescent="0.25">
      <c r="A82" s="200"/>
      <c r="B82" s="141" t="s">
        <v>132</v>
      </c>
      <c r="C82" s="201" t="s">
        <v>133</v>
      </c>
      <c r="D82" s="77" t="s">
        <v>53</v>
      </c>
      <c r="E82" s="105">
        <v>781</v>
      </c>
      <c r="F82" s="202">
        <v>0</v>
      </c>
      <c r="G82" s="41">
        <f t="shared" si="4"/>
        <v>0</v>
      </c>
      <c r="H82" s="143"/>
      <c r="I82" s="105">
        <f>G82</f>
        <v>0</v>
      </c>
      <c r="J82" s="106"/>
      <c r="K82" s="144"/>
    </row>
    <row r="83" spans="1:11" ht="29.25" customHeight="1" x14ac:dyDescent="0.25">
      <c r="A83" s="200"/>
      <c r="B83" s="141" t="s">
        <v>134</v>
      </c>
      <c r="C83" s="201" t="s">
        <v>133</v>
      </c>
      <c r="D83" s="77" t="s">
        <v>53</v>
      </c>
      <c r="E83" s="105">
        <v>781</v>
      </c>
      <c r="F83" s="202">
        <v>0</v>
      </c>
      <c r="G83" s="41">
        <f t="shared" si="4"/>
        <v>0</v>
      </c>
      <c r="H83" s="143"/>
      <c r="I83" s="105">
        <f>G83</f>
        <v>0</v>
      </c>
      <c r="J83" s="106"/>
      <c r="K83" s="144"/>
    </row>
    <row r="84" spans="1:11" ht="57" x14ac:dyDescent="0.25">
      <c r="A84" s="200"/>
      <c r="B84" s="141" t="s">
        <v>135</v>
      </c>
      <c r="C84" s="201" t="s">
        <v>136</v>
      </c>
      <c r="D84" s="77" t="s">
        <v>53</v>
      </c>
      <c r="E84" s="105">
        <v>3507</v>
      </c>
      <c r="F84" s="202">
        <v>0</v>
      </c>
      <c r="G84" s="41">
        <f t="shared" si="4"/>
        <v>0</v>
      </c>
      <c r="H84" s="143"/>
      <c r="I84" s="105"/>
      <c r="J84" s="106"/>
      <c r="K84" s="144"/>
    </row>
    <row r="85" spans="1:11" ht="42.75" x14ac:dyDescent="0.25">
      <c r="A85" s="200"/>
      <c r="B85" s="141" t="s">
        <v>137</v>
      </c>
      <c r="C85" s="201" t="s">
        <v>138</v>
      </c>
      <c r="D85" s="204" t="s">
        <v>127</v>
      </c>
      <c r="E85" s="105">
        <v>680</v>
      </c>
      <c r="F85" s="202">
        <v>0</v>
      </c>
      <c r="G85" s="41">
        <f t="shared" si="4"/>
        <v>0</v>
      </c>
      <c r="H85" s="143"/>
      <c r="I85" s="105">
        <f>G85</f>
        <v>0</v>
      </c>
      <c r="J85" s="143"/>
      <c r="K85" s="144"/>
    </row>
    <row r="86" spans="1:11" ht="28.5" x14ac:dyDescent="0.25">
      <c r="A86" s="200"/>
      <c r="B86" s="141" t="s">
        <v>139</v>
      </c>
      <c r="C86" s="201" t="s">
        <v>140</v>
      </c>
      <c r="D86" s="204" t="s">
        <v>141</v>
      </c>
      <c r="E86" s="105">
        <v>795</v>
      </c>
      <c r="F86" s="202">
        <v>2</v>
      </c>
      <c r="G86" s="41">
        <f t="shared" si="4"/>
        <v>1590</v>
      </c>
      <c r="H86" s="183"/>
      <c r="I86" s="182">
        <f>G86/2</f>
        <v>795</v>
      </c>
      <c r="J86" s="180">
        <f>G86/2</f>
        <v>795</v>
      </c>
      <c r="K86" s="203"/>
    </row>
    <row r="87" spans="1:11" x14ac:dyDescent="0.25">
      <c r="A87" s="200"/>
      <c r="B87" s="141" t="s">
        <v>142</v>
      </c>
      <c r="C87" s="201" t="s">
        <v>143</v>
      </c>
      <c r="D87" s="204" t="s">
        <v>53</v>
      </c>
      <c r="E87" s="105">
        <v>11</v>
      </c>
      <c r="F87" s="202">
        <v>0</v>
      </c>
      <c r="G87" s="41">
        <f t="shared" si="4"/>
        <v>0</v>
      </c>
      <c r="H87" s="183"/>
      <c r="I87" s="182"/>
      <c r="J87" s="180"/>
      <c r="K87" s="203"/>
    </row>
    <row r="88" spans="1:11" x14ac:dyDescent="0.25">
      <c r="A88" s="200"/>
      <c r="B88" s="141" t="s">
        <v>144</v>
      </c>
      <c r="C88" s="201" t="s">
        <v>145</v>
      </c>
      <c r="D88" s="204" t="s">
        <v>127</v>
      </c>
      <c r="E88" s="105">
        <v>30</v>
      </c>
      <c r="F88" s="202">
        <v>500</v>
      </c>
      <c r="G88" s="41">
        <f t="shared" si="4"/>
        <v>15000</v>
      </c>
      <c r="H88" s="183"/>
      <c r="I88" s="182">
        <f>G88</f>
        <v>15000</v>
      </c>
      <c r="J88" s="182">
        <f>G88</f>
        <v>15000</v>
      </c>
      <c r="K88" s="203"/>
    </row>
    <row r="89" spans="1:11" x14ac:dyDescent="0.25">
      <c r="A89" s="200"/>
      <c r="B89" s="141" t="s">
        <v>146</v>
      </c>
      <c r="C89" s="201" t="s">
        <v>147</v>
      </c>
      <c r="D89" s="204" t="s">
        <v>127</v>
      </c>
      <c r="E89" s="105">
        <v>700</v>
      </c>
      <c r="F89" s="202">
        <v>4</v>
      </c>
      <c r="G89" s="41">
        <f t="shared" si="4"/>
        <v>2800</v>
      </c>
      <c r="H89" s="183"/>
      <c r="I89" s="182"/>
      <c r="J89" s="182">
        <f>G89</f>
        <v>2800</v>
      </c>
      <c r="K89" s="203"/>
    </row>
    <row r="90" spans="1:11" x14ac:dyDescent="0.25">
      <c r="A90" s="200"/>
      <c r="B90" s="141" t="s">
        <v>148</v>
      </c>
      <c r="C90" s="201" t="s">
        <v>133</v>
      </c>
      <c r="D90" s="77" t="s">
        <v>53</v>
      </c>
      <c r="E90" s="105">
        <v>300</v>
      </c>
      <c r="F90" s="202">
        <v>3</v>
      </c>
      <c r="G90" s="41">
        <f t="shared" si="4"/>
        <v>900</v>
      </c>
      <c r="H90" s="183"/>
      <c r="I90" s="182">
        <f>G90</f>
        <v>900</v>
      </c>
      <c r="J90" s="183"/>
      <c r="K90" s="203"/>
    </row>
    <row r="91" spans="1:11" x14ac:dyDescent="0.25">
      <c r="A91" s="200"/>
      <c r="B91" s="205" t="s">
        <v>149</v>
      </c>
      <c r="C91" s="206" t="s">
        <v>150</v>
      </c>
      <c r="D91" s="207" t="s">
        <v>151</v>
      </c>
      <c r="E91" s="115">
        <v>30</v>
      </c>
      <c r="F91" s="202">
        <v>144.9</v>
      </c>
      <c r="G91" s="41">
        <f t="shared" si="4"/>
        <v>4347</v>
      </c>
      <c r="H91" s="183"/>
      <c r="I91" s="182">
        <f>G91</f>
        <v>4347</v>
      </c>
      <c r="J91" s="182">
        <f>G91</f>
        <v>4347</v>
      </c>
      <c r="K91" s="203"/>
    </row>
    <row r="92" spans="1:11" ht="28.5" x14ac:dyDescent="0.25">
      <c r="A92" s="200"/>
      <c r="B92" s="205" t="s">
        <v>152</v>
      </c>
      <c r="C92" s="201" t="s">
        <v>131</v>
      </c>
      <c r="D92" s="208" t="s">
        <v>65</v>
      </c>
      <c r="E92" s="115">
        <v>156</v>
      </c>
      <c r="F92" s="40">
        <v>225</v>
      </c>
      <c r="G92" s="113">
        <f t="shared" si="4"/>
        <v>35100</v>
      </c>
      <c r="H92" s="209"/>
      <c r="I92" s="210"/>
      <c r="J92" s="210">
        <f>G92</f>
        <v>35100</v>
      </c>
      <c r="K92" s="211"/>
    </row>
    <row r="93" spans="1:11" ht="39" thickBot="1" x14ac:dyDescent="0.3">
      <c r="A93" s="212"/>
      <c r="B93" s="47" t="s">
        <v>153</v>
      </c>
      <c r="C93" s="87" t="s">
        <v>154</v>
      </c>
      <c r="D93" s="49" t="s">
        <v>53</v>
      </c>
      <c r="E93" s="50">
        <v>4065</v>
      </c>
      <c r="F93" s="51">
        <v>0</v>
      </c>
      <c r="G93" s="90">
        <f t="shared" si="4"/>
        <v>0</v>
      </c>
      <c r="H93" s="185"/>
      <c r="I93" s="54"/>
      <c r="J93" s="54"/>
      <c r="K93" s="213"/>
    </row>
    <row r="94" spans="1:11" ht="15.75" thickBot="1" x14ac:dyDescent="0.3">
      <c r="A94" s="162" t="s">
        <v>37</v>
      </c>
      <c r="B94" s="57"/>
      <c r="C94" s="57"/>
      <c r="D94" s="57"/>
      <c r="E94" s="57"/>
      <c r="F94" s="163"/>
      <c r="G94" s="214">
        <f>SUM(H94:K94)</f>
        <v>79084</v>
      </c>
      <c r="H94" s="214">
        <f>SUM(H79:H92)</f>
        <v>0</v>
      </c>
      <c r="I94" s="214">
        <f>SUM(I79:I93)</f>
        <v>21042</v>
      </c>
      <c r="J94" s="214">
        <f>SUM(J79:J92)</f>
        <v>58042</v>
      </c>
      <c r="K94" s="188">
        <f>SUM(K79:K92)</f>
        <v>0</v>
      </c>
    </row>
    <row r="95" spans="1:11" s="102" customFormat="1" ht="15.75" thickBot="1" x14ac:dyDescent="0.3">
      <c r="A95" s="94" t="s">
        <v>155</v>
      </c>
      <c r="B95" s="215"/>
      <c r="C95" s="215"/>
      <c r="D95" s="215"/>
      <c r="E95" s="215"/>
      <c r="F95" s="215"/>
      <c r="G95" s="215"/>
      <c r="H95" s="215"/>
      <c r="I95" s="215"/>
      <c r="J95" s="215"/>
      <c r="K95" s="216"/>
    </row>
    <row r="96" spans="1:11" s="102" customFormat="1" ht="27.75" customHeight="1" x14ac:dyDescent="0.25">
      <c r="A96" s="217"/>
      <c r="B96" s="26" t="s">
        <v>156</v>
      </c>
      <c r="C96" s="218" t="s">
        <v>157</v>
      </c>
      <c r="D96" s="28" t="s">
        <v>53</v>
      </c>
      <c r="E96" s="219">
        <v>9000</v>
      </c>
      <c r="F96" s="220" t="s">
        <v>158</v>
      </c>
      <c r="G96" s="29">
        <f>E96*F96</f>
        <v>9000</v>
      </c>
      <c r="H96" s="125"/>
      <c r="I96" s="125"/>
      <c r="J96" s="29">
        <f>G96</f>
        <v>9000</v>
      </c>
      <c r="K96" s="126"/>
    </row>
    <row r="97" spans="1:12" s="102" customFormat="1" ht="38.25" x14ac:dyDescent="0.25">
      <c r="A97" s="217"/>
      <c r="B97" s="36" t="s">
        <v>159</v>
      </c>
      <c r="C97" s="136" t="s">
        <v>160</v>
      </c>
      <c r="D97" s="137" t="s">
        <v>53</v>
      </c>
      <c r="E97" s="138">
        <v>3500</v>
      </c>
      <c r="F97" s="221" t="s">
        <v>158</v>
      </c>
      <c r="G97" s="130">
        <f>E97*F97</f>
        <v>3500</v>
      </c>
      <c r="H97" s="222"/>
      <c r="I97" s="222"/>
      <c r="J97" s="39">
        <f>G97</f>
        <v>3500</v>
      </c>
      <c r="K97" s="223"/>
    </row>
    <row r="98" spans="1:12" s="102" customFormat="1" ht="15.75" thickBot="1" x14ac:dyDescent="0.3">
      <c r="A98" s="224"/>
      <c r="B98" s="47" t="s">
        <v>99</v>
      </c>
      <c r="C98" s="87" t="s">
        <v>90</v>
      </c>
      <c r="D98" s="49" t="s">
        <v>53</v>
      </c>
      <c r="E98" s="225">
        <v>732</v>
      </c>
      <c r="F98" s="226" t="s">
        <v>42</v>
      </c>
      <c r="G98" s="50">
        <f>E98*F98</f>
        <v>0</v>
      </c>
      <c r="H98" s="146"/>
      <c r="I98" s="146"/>
      <c r="J98" s="50"/>
      <c r="K98" s="147"/>
    </row>
    <row r="99" spans="1:12" s="102" customFormat="1" ht="15.75" thickBot="1" x14ac:dyDescent="0.3">
      <c r="A99" s="227" t="s">
        <v>37</v>
      </c>
      <c r="B99" s="228"/>
      <c r="C99" s="228"/>
      <c r="D99" s="228"/>
      <c r="E99" s="228"/>
      <c r="F99" s="228"/>
      <c r="G99" s="175">
        <f>SUM(H99:K99)</f>
        <v>12500</v>
      </c>
      <c r="H99" s="169">
        <f>SUM(H96:H98)</f>
        <v>0</v>
      </c>
      <c r="I99" s="169">
        <f>SUM(I96:I98)</f>
        <v>0</v>
      </c>
      <c r="J99" s="169">
        <f>SUM(J96:J98)</f>
        <v>12500</v>
      </c>
      <c r="K99" s="169">
        <f>SUM(K96:K98)</f>
        <v>0</v>
      </c>
    </row>
    <row r="100" spans="1:12" s="102" customFormat="1" ht="15.75" thickBot="1" x14ac:dyDescent="0.3">
      <c r="A100" s="56" t="s">
        <v>161</v>
      </c>
      <c r="B100" s="215"/>
      <c r="C100" s="215"/>
      <c r="D100" s="215"/>
      <c r="E100" s="215"/>
      <c r="F100" s="215"/>
      <c r="G100" s="215"/>
      <c r="H100" s="215"/>
      <c r="I100" s="215"/>
      <c r="J100" s="215"/>
      <c r="K100" s="216"/>
    </row>
    <row r="101" spans="1:12" s="102" customFormat="1" x14ac:dyDescent="0.25">
      <c r="A101" s="56"/>
      <c r="B101" s="229" t="s">
        <v>162</v>
      </c>
      <c r="C101" s="218" t="s">
        <v>163</v>
      </c>
      <c r="D101" s="28" t="s">
        <v>127</v>
      </c>
      <c r="E101" s="219">
        <v>374</v>
      </c>
      <c r="F101" s="220" t="s">
        <v>42</v>
      </c>
      <c r="G101" s="219">
        <f>E101*F101</f>
        <v>0</v>
      </c>
      <c r="H101" s="219"/>
      <c r="I101" s="219"/>
      <c r="J101" s="219">
        <f>G101</f>
        <v>0</v>
      </c>
      <c r="K101" s="230"/>
    </row>
    <row r="102" spans="1:12" s="102" customFormat="1" ht="28.5" x14ac:dyDescent="0.25">
      <c r="A102" s="162"/>
      <c r="B102" s="231" t="s">
        <v>164</v>
      </c>
      <c r="C102" s="232"/>
      <c r="D102" s="208" t="s">
        <v>53</v>
      </c>
      <c r="E102" s="111">
        <v>1500</v>
      </c>
      <c r="F102" s="233" t="s">
        <v>165</v>
      </c>
      <c r="G102" s="104">
        <f>E102*F102</f>
        <v>4500</v>
      </c>
      <c r="H102" s="111"/>
      <c r="I102" s="111"/>
      <c r="J102" s="111">
        <f>G102</f>
        <v>4500</v>
      </c>
      <c r="K102" s="234"/>
    </row>
    <row r="103" spans="1:12" s="102" customFormat="1" ht="28.5" x14ac:dyDescent="0.25">
      <c r="A103" s="162"/>
      <c r="B103" s="231" t="s">
        <v>166</v>
      </c>
      <c r="C103" s="232"/>
      <c r="D103" s="208" t="s">
        <v>53</v>
      </c>
      <c r="E103" s="111">
        <v>2500</v>
      </c>
      <c r="F103" s="233" t="s">
        <v>165</v>
      </c>
      <c r="G103" s="104">
        <f>E103*F103</f>
        <v>7500</v>
      </c>
      <c r="H103" s="111"/>
      <c r="I103" s="111"/>
      <c r="J103" s="111">
        <f>G103</f>
        <v>7500</v>
      </c>
      <c r="K103" s="234"/>
    </row>
    <row r="104" spans="1:12" s="102" customFormat="1" ht="39" thickBot="1" x14ac:dyDescent="0.3">
      <c r="A104" s="227"/>
      <c r="B104" s="235" t="s">
        <v>167</v>
      </c>
      <c r="C104" s="236" t="s">
        <v>157</v>
      </c>
      <c r="D104" s="49" t="s">
        <v>53</v>
      </c>
      <c r="E104" s="237">
        <v>0</v>
      </c>
      <c r="F104" s="238">
        <v>0</v>
      </c>
      <c r="G104" s="239">
        <f>E104*F104</f>
        <v>0</v>
      </c>
      <c r="H104" s="240"/>
      <c r="I104" s="240"/>
      <c r="J104" s="240"/>
      <c r="K104" s="241"/>
    </row>
    <row r="105" spans="1:12" s="102" customFormat="1" ht="15.75" thickBot="1" x14ac:dyDescent="0.3">
      <c r="A105" s="227" t="s">
        <v>37</v>
      </c>
      <c r="B105" s="228"/>
      <c r="C105" s="228"/>
      <c r="D105" s="228"/>
      <c r="E105" s="228"/>
      <c r="F105" s="228"/>
      <c r="G105" s="242">
        <f>SUM(H105:K105)</f>
        <v>0</v>
      </c>
      <c r="H105" s="39">
        <f>H104</f>
        <v>0</v>
      </c>
      <c r="I105" s="39">
        <f>I104</f>
        <v>0</v>
      </c>
      <c r="J105" s="39">
        <f>J104</f>
        <v>0</v>
      </c>
      <c r="K105" s="39">
        <f>K104</f>
        <v>0</v>
      </c>
    </row>
    <row r="106" spans="1:12" ht="15.75" thickBot="1" x14ac:dyDescent="0.3">
      <c r="A106" s="243" t="s">
        <v>168</v>
      </c>
      <c r="B106" s="244"/>
      <c r="C106" s="244"/>
      <c r="D106" s="244"/>
      <c r="E106" s="244"/>
      <c r="F106" s="244"/>
      <c r="G106" s="245">
        <f>G14+G26+G33+G47+G58+G68+G77+G94+G99+G20+G105</f>
        <v>272674</v>
      </c>
      <c r="H106" s="246"/>
      <c r="I106" s="246"/>
      <c r="J106" s="246"/>
      <c r="K106" s="247"/>
      <c r="L106" s="248"/>
    </row>
    <row r="107" spans="1:12" x14ac:dyDescent="0.25">
      <c r="A107" s="249"/>
      <c r="B107" s="250"/>
      <c r="C107" s="250"/>
      <c r="D107" s="251"/>
      <c r="E107" s="251"/>
      <c r="F107" s="251"/>
      <c r="G107" s="157"/>
    </row>
    <row r="108" spans="1:12" ht="30" x14ac:dyDescent="0.25">
      <c r="A108" s="252"/>
      <c r="B108" s="253" t="s">
        <v>169</v>
      </c>
      <c r="C108" s="253"/>
      <c r="D108" s="102"/>
      <c r="E108" s="102"/>
      <c r="F108" s="102"/>
      <c r="G108" s="102"/>
    </row>
    <row r="109" spans="1:12" ht="30" x14ac:dyDescent="0.25">
      <c r="A109" s="252"/>
      <c r="B109" s="254" t="s">
        <v>170</v>
      </c>
      <c r="C109" s="254"/>
      <c r="D109" s="157"/>
      <c r="E109" s="157"/>
      <c r="F109" s="102"/>
      <c r="G109" s="102"/>
    </row>
    <row r="110" spans="1:12" x14ac:dyDescent="0.25">
      <c r="A110" s="252"/>
      <c r="B110" s="255" t="s">
        <v>171</v>
      </c>
      <c r="C110" s="255"/>
      <c r="D110" s="256" t="s">
        <v>172</v>
      </c>
      <c r="E110" s="257"/>
      <c r="F110" s="102"/>
      <c r="G110" s="102"/>
    </row>
    <row r="111" spans="1:12" ht="30" x14ac:dyDescent="0.25">
      <c r="A111" s="252"/>
      <c r="B111" s="254" t="s">
        <v>173</v>
      </c>
      <c r="C111" s="254"/>
      <c r="D111" s="258"/>
      <c r="E111" s="258"/>
      <c r="F111" s="102"/>
      <c r="G111" s="102"/>
    </row>
    <row r="112" spans="1:12" x14ac:dyDescent="0.25">
      <c r="A112" s="252"/>
      <c r="B112" s="255" t="s">
        <v>171</v>
      </c>
      <c r="C112" s="255"/>
      <c r="D112" s="256" t="s">
        <v>172</v>
      </c>
      <c r="E112" s="102"/>
      <c r="F112" s="102"/>
      <c r="G112" s="102"/>
    </row>
    <row r="113" spans="1:7" x14ac:dyDescent="0.25">
      <c r="A113" s="252"/>
      <c r="B113" s="259"/>
      <c r="C113" s="259"/>
      <c r="D113" s="102"/>
      <c r="E113" s="102"/>
      <c r="F113" s="102"/>
      <c r="G113" s="102"/>
    </row>
    <row r="114" spans="1:7" x14ac:dyDescent="0.25">
      <c r="A114" s="252"/>
      <c r="B114" s="259"/>
      <c r="C114" s="259"/>
      <c r="D114" s="102"/>
      <c r="E114" s="102"/>
      <c r="F114" s="102"/>
      <c r="G114" s="102"/>
    </row>
    <row r="115" spans="1:7" x14ac:dyDescent="0.25">
      <c r="A115" s="252"/>
      <c r="B115" s="259"/>
      <c r="C115" s="259"/>
      <c r="D115" s="102"/>
      <c r="E115" s="102"/>
      <c r="F115" s="102"/>
      <c r="G115" s="102"/>
    </row>
    <row r="116" spans="1:7" x14ac:dyDescent="0.25">
      <c r="A116" s="252"/>
      <c r="B116" s="259"/>
      <c r="C116" s="259"/>
      <c r="D116" s="102"/>
      <c r="E116" s="102"/>
      <c r="F116" s="102"/>
      <c r="G116" s="102"/>
    </row>
    <row r="117" spans="1:7" x14ac:dyDescent="0.25">
      <c r="A117" s="252"/>
      <c r="B117" s="259"/>
      <c r="C117" s="259"/>
      <c r="D117" s="102"/>
      <c r="E117" s="102"/>
      <c r="F117" s="102"/>
      <c r="G117" s="102"/>
    </row>
    <row r="118" spans="1:7" x14ac:dyDescent="0.25">
      <c r="A118" s="252"/>
      <c r="B118" s="259"/>
      <c r="C118" s="259"/>
      <c r="D118" s="102"/>
      <c r="E118" s="102"/>
      <c r="F118" s="102"/>
      <c r="G118" s="102"/>
    </row>
    <row r="119" spans="1:7" x14ac:dyDescent="0.25">
      <c r="A119" s="252"/>
      <c r="B119" s="259"/>
      <c r="C119" s="259"/>
      <c r="D119" s="102"/>
      <c r="E119" s="102"/>
      <c r="F119" s="102"/>
      <c r="G119" s="102"/>
    </row>
    <row r="120" spans="1:7" x14ac:dyDescent="0.25">
      <c r="A120" s="252"/>
      <c r="B120" s="259"/>
      <c r="C120" s="259"/>
      <c r="D120" s="102"/>
      <c r="E120" s="102"/>
      <c r="F120" s="102"/>
      <c r="G120" s="102"/>
    </row>
    <row r="121" spans="1:7" x14ac:dyDescent="0.25">
      <c r="A121" s="252"/>
      <c r="B121" s="259"/>
      <c r="C121" s="259"/>
      <c r="D121" s="102"/>
      <c r="E121" s="102"/>
      <c r="F121" s="102"/>
      <c r="G121" s="102"/>
    </row>
    <row r="122" spans="1:7" x14ac:dyDescent="0.25">
      <c r="A122" s="252"/>
      <c r="B122" s="259"/>
      <c r="C122" s="259"/>
      <c r="D122" s="102"/>
      <c r="E122" s="102"/>
      <c r="F122" s="102"/>
      <c r="G122" s="102"/>
    </row>
    <row r="123" spans="1:7" x14ac:dyDescent="0.25">
      <c r="A123" s="252"/>
      <c r="B123" s="259"/>
      <c r="C123" s="259"/>
      <c r="D123" s="102"/>
      <c r="E123" s="102"/>
      <c r="F123" s="102"/>
      <c r="G123" s="102"/>
    </row>
    <row r="124" spans="1:7" x14ac:dyDescent="0.25">
      <c r="A124" s="252"/>
      <c r="B124" s="259"/>
      <c r="C124" s="259"/>
      <c r="D124" s="102"/>
      <c r="E124" s="102"/>
      <c r="F124" s="102"/>
      <c r="G124" s="102"/>
    </row>
    <row r="125" spans="1:7" x14ac:dyDescent="0.25">
      <c r="A125" s="252"/>
      <c r="B125" s="259"/>
      <c r="C125" s="259"/>
      <c r="D125" s="102"/>
      <c r="E125" s="102"/>
      <c r="F125" s="102"/>
      <c r="G125" s="102"/>
    </row>
    <row r="126" spans="1:7" x14ac:dyDescent="0.25">
      <c r="A126" s="252"/>
      <c r="B126" s="259"/>
      <c r="C126" s="259"/>
      <c r="D126" s="102"/>
      <c r="E126" s="102"/>
      <c r="F126" s="102"/>
      <c r="G126" s="102"/>
    </row>
    <row r="127" spans="1:7" x14ac:dyDescent="0.25">
      <c r="A127" s="252"/>
      <c r="B127" s="259"/>
      <c r="C127" s="259"/>
      <c r="D127" s="102"/>
      <c r="E127" s="102"/>
      <c r="F127" s="102"/>
      <c r="G127" s="102"/>
    </row>
    <row r="128" spans="1:7" x14ac:dyDescent="0.25">
      <c r="A128" s="252"/>
      <c r="B128" s="259"/>
      <c r="C128" s="259"/>
      <c r="D128" s="102"/>
      <c r="E128" s="102"/>
      <c r="F128" s="102"/>
      <c r="G128" s="102"/>
    </row>
    <row r="129" spans="1:7" x14ac:dyDescent="0.25">
      <c r="A129" s="252"/>
      <c r="B129" s="259"/>
      <c r="C129" s="259"/>
      <c r="D129" s="102"/>
      <c r="E129" s="102"/>
      <c r="F129" s="102"/>
      <c r="G129" s="102"/>
    </row>
    <row r="130" spans="1:7" x14ac:dyDescent="0.25">
      <c r="A130" s="252"/>
      <c r="B130" s="259"/>
      <c r="C130" s="259"/>
      <c r="D130" s="102"/>
      <c r="E130" s="102"/>
      <c r="F130" s="102"/>
      <c r="G130" s="102"/>
    </row>
    <row r="131" spans="1:7" x14ac:dyDescent="0.25">
      <c r="A131" s="252"/>
      <c r="B131" s="259"/>
      <c r="C131" s="259"/>
      <c r="D131" s="102"/>
      <c r="E131" s="102"/>
      <c r="F131" s="102"/>
      <c r="G131" s="102"/>
    </row>
    <row r="132" spans="1:7" x14ac:dyDescent="0.25">
      <c r="A132" s="252"/>
      <c r="B132" s="259"/>
      <c r="C132" s="259"/>
      <c r="D132" s="102"/>
      <c r="E132" s="102"/>
      <c r="F132" s="102"/>
      <c r="G132" s="102"/>
    </row>
    <row r="133" spans="1:7" x14ac:dyDescent="0.25">
      <c r="A133" s="252"/>
      <c r="B133" s="259"/>
      <c r="C133" s="259"/>
      <c r="D133" s="102"/>
      <c r="E133" s="102"/>
      <c r="F133" s="102"/>
      <c r="G133" s="102"/>
    </row>
    <row r="134" spans="1:7" x14ac:dyDescent="0.25">
      <c r="A134" s="252"/>
      <c r="B134" s="259"/>
      <c r="C134" s="259"/>
      <c r="D134" s="102"/>
      <c r="E134" s="102"/>
      <c r="F134" s="102"/>
      <c r="G134" s="102"/>
    </row>
    <row r="135" spans="1:7" x14ac:dyDescent="0.25">
      <c r="A135" s="252"/>
      <c r="B135" s="259"/>
      <c r="C135" s="259"/>
      <c r="D135" s="102"/>
      <c r="E135" s="102"/>
      <c r="F135" s="102"/>
      <c r="G135" s="102"/>
    </row>
    <row r="136" spans="1:7" x14ac:dyDescent="0.25">
      <c r="A136" s="252"/>
      <c r="B136" s="259"/>
      <c r="C136" s="259"/>
      <c r="D136" s="102"/>
      <c r="E136" s="102"/>
      <c r="F136" s="102"/>
      <c r="G136" s="102"/>
    </row>
    <row r="137" spans="1:7" x14ac:dyDescent="0.25">
      <c r="A137" s="252"/>
      <c r="B137" s="259"/>
      <c r="C137" s="259"/>
      <c r="D137" s="102"/>
      <c r="E137" s="102"/>
      <c r="F137" s="102"/>
      <c r="G137" s="102"/>
    </row>
    <row r="138" spans="1:7" x14ac:dyDescent="0.25">
      <c r="A138" s="252"/>
      <c r="B138" s="259"/>
      <c r="C138" s="259"/>
      <c r="D138" s="102"/>
      <c r="E138" s="102"/>
      <c r="F138" s="102"/>
      <c r="G138" s="102"/>
    </row>
    <row r="139" spans="1:7" x14ac:dyDescent="0.25">
      <c r="A139" s="252"/>
      <c r="B139" s="259"/>
      <c r="C139" s="259"/>
      <c r="D139" s="102"/>
      <c r="E139" s="102"/>
      <c r="F139" s="102"/>
      <c r="G139" s="102"/>
    </row>
    <row r="140" spans="1:7" x14ac:dyDescent="0.25">
      <c r="A140" s="252"/>
      <c r="B140" s="259"/>
      <c r="C140" s="259"/>
      <c r="D140" s="102"/>
      <c r="E140" s="102"/>
      <c r="F140" s="102"/>
      <c r="G140" s="102"/>
    </row>
    <row r="141" spans="1:7" x14ac:dyDescent="0.25">
      <c r="A141" s="252"/>
      <c r="B141" s="259"/>
      <c r="C141" s="259"/>
      <c r="D141" s="102"/>
      <c r="E141" s="102"/>
      <c r="F141" s="102"/>
      <c r="G141" s="102"/>
    </row>
    <row r="142" spans="1:7" x14ac:dyDescent="0.25">
      <c r="A142" s="252"/>
      <c r="B142" s="259"/>
      <c r="C142" s="259"/>
      <c r="D142" s="102"/>
      <c r="E142" s="102"/>
      <c r="F142" s="102"/>
      <c r="G142" s="102"/>
    </row>
    <row r="143" spans="1:7" x14ac:dyDescent="0.25">
      <c r="A143" s="252"/>
      <c r="B143" s="259"/>
      <c r="C143" s="259"/>
      <c r="D143" s="102"/>
      <c r="E143" s="102"/>
      <c r="F143" s="102"/>
      <c r="G143" s="102"/>
    </row>
    <row r="144" spans="1:7" x14ac:dyDescent="0.25">
      <c r="A144" s="252"/>
      <c r="B144" s="259"/>
      <c r="C144" s="259"/>
      <c r="D144" s="102"/>
      <c r="E144" s="102"/>
      <c r="F144" s="102"/>
      <c r="G144" s="102"/>
    </row>
    <row r="145" spans="1:7" x14ac:dyDescent="0.25">
      <c r="A145" s="252"/>
      <c r="B145" s="259"/>
      <c r="C145" s="259"/>
      <c r="D145" s="102"/>
      <c r="E145" s="102"/>
      <c r="F145" s="102"/>
      <c r="G145" s="102"/>
    </row>
    <row r="146" spans="1:7" x14ac:dyDescent="0.25">
      <c r="A146" s="252"/>
      <c r="B146" s="259"/>
      <c r="C146" s="259"/>
      <c r="D146" s="102"/>
      <c r="E146" s="102"/>
      <c r="F146" s="102"/>
      <c r="G146" s="102"/>
    </row>
    <row r="147" spans="1:7" x14ac:dyDescent="0.25">
      <c r="A147" s="252"/>
      <c r="B147" s="259"/>
      <c r="C147" s="259"/>
      <c r="D147" s="102"/>
      <c r="E147" s="102"/>
      <c r="F147" s="102"/>
      <c r="G147" s="102"/>
    </row>
    <row r="148" spans="1:7" x14ac:dyDescent="0.25">
      <c r="A148" s="252"/>
      <c r="B148" s="259"/>
      <c r="C148" s="259"/>
      <c r="D148" s="102"/>
      <c r="E148" s="102"/>
      <c r="F148" s="102"/>
      <c r="G148" s="102"/>
    </row>
    <row r="149" spans="1:7" x14ac:dyDescent="0.25">
      <c r="A149" s="252"/>
      <c r="B149" s="259"/>
      <c r="C149" s="259"/>
      <c r="D149" s="102"/>
      <c r="E149" s="102"/>
      <c r="F149" s="102"/>
      <c r="G149" s="102"/>
    </row>
    <row r="150" spans="1:7" x14ac:dyDescent="0.25">
      <c r="A150" s="252"/>
      <c r="B150" s="259"/>
      <c r="C150" s="259"/>
      <c r="D150" s="102"/>
      <c r="E150" s="102"/>
      <c r="F150" s="102"/>
      <c r="G150" s="102"/>
    </row>
    <row r="151" spans="1:7" x14ac:dyDescent="0.25">
      <c r="A151" s="252"/>
      <c r="B151" s="259"/>
      <c r="C151" s="259"/>
      <c r="D151" s="102"/>
      <c r="E151" s="102"/>
      <c r="F151" s="102"/>
      <c r="G151" s="102"/>
    </row>
    <row r="152" spans="1:7" x14ac:dyDescent="0.25">
      <c r="A152" s="252"/>
      <c r="B152" s="259"/>
      <c r="C152" s="259"/>
      <c r="D152" s="102"/>
      <c r="E152" s="102"/>
      <c r="F152" s="102"/>
      <c r="G152" s="102"/>
    </row>
    <row r="153" spans="1:7" x14ac:dyDescent="0.25">
      <c r="A153" s="252"/>
      <c r="B153" s="259"/>
      <c r="C153" s="259"/>
      <c r="D153" s="102"/>
      <c r="E153" s="102"/>
      <c r="F153" s="102"/>
      <c r="G153" s="102"/>
    </row>
    <row r="154" spans="1:7" x14ac:dyDescent="0.25">
      <c r="A154" s="252"/>
      <c r="B154" s="259"/>
      <c r="C154" s="259"/>
      <c r="D154" s="102"/>
      <c r="E154" s="102"/>
      <c r="F154" s="102"/>
      <c r="G154" s="102"/>
    </row>
    <row r="155" spans="1:7" x14ac:dyDescent="0.25">
      <c r="A155" s="252"/>
      <c r="B155" s="259"/>
      <c r="C155" s="259"/>
      <c r="D155" s="102"/>
      <c r="E155" s="102"/>
      <c r="F155" s="102"/>
      <c r="G155" s="102"/>
    </row>
    <row r="156" spans="1:7" x14ac:dyDescent="0.25">
      <c r="A156" s="252"/>
      <c r="B156" s="259"/>
      <c r="C156" s="259"/>
      <c r="D156" s="102"/>
      <c r="E156" s="102"/>
      <c r="F156" s="102"/>
      <c r="G156" s="102"/>
    </row>
    <row r="157" spans="1:7" x14ac:dyDescent="0.25">
      <c r="A157" s="252"/>
      <c r="B157" s="259"/>
      <c r="C157" s="259"/>
      <c r="D157" s="102"/>
      <c r="E157" s="102"/>
      <c r="F157" s="102"/>
      <c r="G157" s="102"/>
    </row>
    <row r="158" spans="1:7" x14ac:dyDescent="0.25">
      <c r="A158" s="252"/>
      <c r="B158" s="259"/>
      <c r="C158" s="259"/>
      <c r="D158" s="102"/>
      <c r="E158" s="102"/>
      <c r="F158" s="102"/>
      <c r="G158" s="102"/>
    </row>
    <row r="159" spans="1:7" x14ac:dyDescent="0.25">
      <c r="A159" s="252"/>
      <c r="B159" s="259"/>
      <c r="C159" s="259"/>
      <c r="D159" s="102"/>
      <c r="E159" s="102"/>
      <c r="F159" s="102"/>
      <c r="G159" s="102"/>
    </row>
    <row r="160" spans="1:7" x14ac:dyDescent="0.25">
      <c r="A160" s="252"/>
      <c r="B160" s="259"/>
      <c r="C160" s="259"/>
      <c r="D160" s="102"/>
      <c r="E160" s="102"/>
      <c r="F160" s="102"/>
      <c r="G160" s="102"/>
    </row>
    <row r="161" spans="1:7" x14ac:dyDescent="0.25">
      <c r="A161" s="252"/>
      <c r="B161" s="259"/>
      <c r="C161" s="259"/>
      <c r="D161" s="102"/>
      <c r="E161" s="102"/>
      <c r="F161" s="102"/>
      <c r="G161" s="102"/>
    </row>
    <row r="162" spans="1:7" x14ac:dyDescent="0.25">
      <c r="A162" s="252"/>
      <c r="B162" s="259"/>
      <c r="C162" s="259"/>
      <c r="D162" s="102"/>
      <c r="E162" s="102"/>
      <c r="F162" s="102"/>
      <c r="G162" s="102"/>
    </row>
    <row r="163" spans="1:7" x14ac:dyDescent="0.25">
      <c r="A163" s="252"/>
      <c r="B163" s="259"/>
      <c r="C163" s="259"/>
      <c r="D163" s="102"/>
      <c r="E163" s="102"/>
      <c r="F163" s="102"/>
      <c r="G163" s="102"/>
    </row>
    <row r="164" spans="1:7" x14ac:dyDescent="0.25">
      <c r="A164" s="252"/>
      <c r="B164" s="259"/>
      <c r="C164" s="259"/>
      <c r="D164" s="102"/>
      <c r="E164" s="102"/>
      <c r="F164" s="102"/>
      <c r="G164" s="102"/>
    </row>
    <row r="165" spans="1:7" x14ac:dyDescent="0.25">
      <c r="A165" s="252"/>
      <c r="B165" s="259"/>
      <c r="C165" s="259"/>
      <c r="D165" s="102"/>
      <c r="E165" s="102"/>
      <c r="F165" s="102"/>
      <c r="G165" s="102"/>
    </row>
    <row r="166" spans="1:7" x14ac:dyDescent="0.25">
      <c r="A166" s="252"/>
      <c r="B166" s="259"/>
      <c r="C166" s="259"/>
      <c r="D166" s="102"/>
      <c r="E166" s="102"/>
      <c r="F166" s="102"/>
      <c r="G166" s="102"/>
    </row>
    <row r="167" spans="1:7" x14ac:dyDescent="0.25">
      <c r="A167" s="252"/>
      <c r="B167" s="259"/>
      <c r="C167" s="259"/>
      <c r="D167" s="102"/>
      <c r="E167" s="102"/>
      <c r="F167" s="102"/>
      <c r="G167" s="102"/>
    </row>
    <row r="168" spans="1:7" x14ac:dyDescent="0.25">
      <c r="A168" s="252"/>
      <c r="B168" s="259"/>
      <c r="C168" s="259"/>
      <c r="D168" s="102"/>
      <c r="E168" s="102"/>
      <c r="F168" s="102"/>
      <c r="G168" s="102"/>
    </row>
    <row r="169" spans="1:7" x14ac:dyDescent="0.25">
      <c r="A169" s="252"/>
      <c r="B169" s="259"/>
      <c r="C169" s="259"/>
      <c r="D169" s="102"/>
      <c r="E169" s="102"/>
      <c r="F169" s="102"/>
      <c r="G169" s="102"/>
    </row>
    <row r="170" spans="1:7" x14ac:dyDescent="0.25">
      <c r="A170" s="252"/>
      <c r="B170" s="259"/>
      <c r="C170" s="259"/>
      <c r="D170" s="102"/>
      <c r="E170" s="102"/>
      <c r="F170" s="102"/>
      <c r="G170" s="102"/>
    </row>
    <row r="171" spans="1:7" x14ac:dyDescent="0.25">
      <c r="A171" s="252"/>
      <c r="B171" s="259"/>
      <c r="C171" s="259"/>
      <c r="D171" s="102"/>
      <c r="E171" s="102"/>
      <c r="F171" s="102"/>
      <c r="G171" s="102"/>
    </row>
    <row r="172" spans="1:7" x14ac:dyDescent="0.25">
      <c r="A172" s="252"/>
      <c r="B172" s="259"/>
      <c r="C172" s="259"/>
      <c r="D172" s="102"/>
      <c r="E172" s="102"/>
      <c r="F172" s="102"/>
      <c r="G172" s="102"/>
    </row>
    <row r="173" spans="1:7" x14ac:dyDescent="0.25">
      <c r="A173" s="252"/>
      <c r="B173" s="259"/>
      <c r="C173" s="259"/>
      <c r="D173" s="102"/>
      <c r="E173" s="102"/>
      <c r="F173" s="102"/>
      <c r="G173" s="102"/>
    </row>
    <row r="174" spans="1:7" x14ac:dyDescent="0.25">
      <c r="A174" s="252"/>
      <c r="B174" s="259"/>
      <c r="C174" s="259"/>
      <c r="D174" s="102"/>
      <c r="E174" s="102"/>
      <c r="F174" s="102"/>
      <c r="G174" s="102"/>
    </row>
    <row r="175" spans="1:7" x14ac:dyDescent="0.25">
      <c r="A175" s="252"/>
      <c r="B175" s="259"/>
      <c r="C175" s="259"/>
      <c r="D175" s="102"/>
      <c r="E175" s="102"/>
      <c r="F175" s="102"/>
      <c r="G175" s="102"/>
    </row>
    <row r="176" spans="1:7" x14ac:dyDescent="0.25">
      <c r="A176" s="252"/>
      <c r="B176" s="259"/>
      <c r="C176" s="259"/>
      <c r="D176" s="102"/>
      <c r="E176" s="102"/>
      <c r="F176" s="102"/>
      <c r="G176" s="102"/>
    </row>
    <row r="177" spans="1:7" x14ac:dyDescent="0.25">
      <c r="A177" s="252"/>
      <c r="B177" s="259"/>
      <c r="C177" s="259"/>
      <c r="D177" s="102"/>
      <c r="E177" s="102"/>
      <c r="F177" s="102"/>
      <c r="G177" s="102"/>
    </row>
    <row r="178" spans="1:7" x14ac:dyDescent="0.25">
      <c r="A178" s="252"/>
      <c r="B178" s="259"/>
      <c r="C178" s="259"/>
      <c r="D178" s="102"/>
      <c r="E178" s="102"/>
      <c r="F178" s="102"/>
      <c r="G178" s="102"/>
    </row>
    <row r="179" spans="1:7" x14ac:dyDescent="0.25">
      <c r="A179" s="252"/>
      <c r="B179" s="259"/>
      <c r="C179" s="259"/>
      <c r="D179" s="102"/>
      <c r="E179" s="102"/>
      <c r="F179" s="102"/>
      <c r="G179" s="102"/>
    </row>
    <row r="180" spans="1:7" x14ac:dyDescent="0.25">
      <c r="A180" s="252"/>
      <c r="B180" s="259"/>
      <c r="C180" s="259"/>
      <c r="D180" s="102"/>
      <c r="E180" s="102"/>
      <c r="F180" s="102"/>
      <c r="G180" s="102"/>
    </row>
    <row r="181" spans="1:7" x14ac:dyDescent="0.25">
      <c r="A181" s="252"/>
      <c r="B181" s="259"/>
      <c r="C181" s="259"/>
      <c r="D181" s="102"/>
      <c r="E181" s="102"/>
      <c r="F181" s="102"/>
      <c r="G181" s="102"/>
    </row>
    <row r="182" spans="1:7" x14ac:dyDescent="0.25">
      <c r="A182" s="252"/>
      <c r="B182" s="259"/>
      <c r="C182" s="259"/>
      <c r="D182" s="102"/>
      <c r="E182" s="102"/>
      <c r="F182" s="102"/>
      <c r="G182" s="102"/>
    </row>
    <row r="183" spans="1:7" x14ac:dyDescent="0.25">
      <c r="A183" s="252"/>
      <c r="B183" s="259"/>
      <c r="C183" s="259"/>
      <c r="D183" s="102"/>
      <c r="E183" s="102"/>
      <c r="F183" s="102"/>
      <c r="G183" s="102"/>
    </row>
    <row r="184" spans="1:7" x14ac:dyDescent="0.25">
      <c r="A184" s="252"/>
      <c r="B184" s="259"/>
      <c r="C184" s="259"/>
      <c r="D184" s="102"/>
      <c r="E184" s="102"/>
      <c r="F184" s="102"/>
      <c r="G184" s="102"/>
    </row>
    <row r="185" spans="1:7" x14ac:dyDescent="0.25">
      <c r="A185" s="252"/>
      <c r="B185" s="259"/>
      <c r="C185" s="259"/>
      <c r="D185" s="102"/>
      <c r="E185" s="102"/>
      <c r="F185" s="102"/>
      <c r="G185" s="102"/>
    </row>
    <row r="186" spans="1:7" x14ac:dyDescent="0.25">
      <c r="A186" s="252"/>
      <c r="B186" s="259"/>
      <c r="C186" s="259"/>
      <c r="D186" s="102"/>
      <c r="E186" s="102"/>
      <c r="F186" s="102"/>
      <c r="G186" s="102"/>
    </row>
    <row r="187" spans="1:7" x14ac:dyDescent="0.25">
      <c r="A187" s="252"/>
      <c r="B187" s="259"/>
      <c r="C187" s="259"/>
      <c r="D187" s="102"/>
      <c r="E187" s="102"/>
      <c r="F187" s="102"/>
      <c r="G187" s="102"/>
    </row>
    <row r="188" spans="1:7" x14ac:dyDescent="0.25">
      <c r="A188" s="252"/>
      <c r="B188" s="259"/>
      <c r="C188" s="259"/>
      <c r="D188" s="102"/>
      <c r="E188" s="102"/>
      <c r="F188" s="102"/>
      <c r="G188" s="102"/>
    </row>
    <row r="189" spans="1:7" x14ac:dyDescent="0.25">
      <c r="A189" s="252"/>
      <c r="B189" s="259"/>
      <c r="C189" s="259"/>
      <c r="D189" s="102"/>
      <c r="E189" s="102"/>
      <c r="F189" s="102"/>
      <c r="G189" s="102"/>
    </row>
    <row r="190" spans="1:7" x14ac:dyDescent="0.25">
      <c r="A190" s="252"/>
      <c r="B190" s="259"/>
      <c r="C190" s="259"/>
      <c r="D190" s="102"/>
      <c r="E190" s="102"/>
      <c r="F190" s="102"/>
      <c r="G190" s="102"/>
    </row>
    <row r="191" spans="1:7" x14ac:dyDescent="0.25">
      <c r="A191" s="252"/>
      <c r="B191" s="259"/>
      <c r="C191" s="259"/>
      <c r="D191" s="102"/>
      <c r="E191" s="102"/>
      <c r="F191" s="102"/>
      <c r="G191" s="102"/>
    </row>
    <row r="192" spans="1:7" x14ac:dyDescent="0.25">
      <c r="A192" s="252"/>
      <c r="B192" s="259"/>
      <c r="C192" s="259"/>
      <c r="D192" s="102"/>
      <c r="E192" s="102"/>
      <c r="F192" s="102"/>
      <c r="G192" s="102"/>
    </row>
    <row r="193" spans="1:7" x14ac:dyDescent="0.25">
      <c r="A193" s="252"/>
      <c r="B193" s="259"/>
      <c r="C193" s="259"/>
      <c r="D193" s="102"/>
      <c r="E193" s="102"/>
      <c r="F193" s="102"/>
      <c r="G193" s="102"/>
    </row>
    <row r="194" spans="1:7" x14ac:dyDescent="0.25">
      <c r="A194" s="252"/>
      <c r="B194" s="259"/>
      <c r="C194" s="259"/>
      <c r="D194" s="102"/>
      <c r="E194" s="102"/>
      <c r="F194" s="102"/>
      <c r="G194" s="102"/>
    </row>
    <row r="195" spans="1:7" x14ac:dyDescent="0.25">
      <c r="A195" s="252"/>
      <c r="B195" s="259"/>
      <c r="C195" s="259"/>
      <c r="D195" s="102"/>
      <c r="E195" s="102"/>
      <c r="F195" s="102"/>
      <c r="G195" s="102"/>
    </row>
    <row r="196" spans="1:7" x14ac:dyDescent="0.25">
      <c r="A196" s="252"/>
      <c r="B196" s="259"/>
      <c r="C196" s="259"/>
      <c r="D196" s="102"/>
      <c r="E196" s="102"/>
      <c r="F196" s="102"/>
      <c r="G196" s="102"/>
    </row>
    <row r="197" spans="1:7" x14ac:dyDescent="0.25">
      <c r="A197" s="252"/>
      <c r="B197" s="259"/>
      <c r="C197" s="259"/>
      <c r="D197" s="102"/>
      <c r="E197" s="102"/>
      <c r="F197" s="102"/>
      <c r="G197" s="102"/>
    </row>
    <row r="198" spans="1:7" x14ac:dyDescent="0.25">
      <c r="A198" s="252"/>
      <c r="B198" s="259"/>
      <c r="C198" s="259"/>
      <c r="D198" s="102"/>
      <c r="E198" s="102"/>
      <c r="F198" s="102"/>
      <c r="G198" s="102"/>
    </row>
    <row r="199" spans="1:7" x14ac:dyDescent="0.25">
      <c r="A199" s="252"/>
      <c r="B199" s="259"/>
      <c r="C199" s="259"/>
      <c r="D199" s="102"/>
      <c r="E199" s="102"/>
      <c r="F199" s="102"/>
      <c r="G199" s="102"/>
    </row>
    <row r="200" spans="1:7" x14ac:dyDescent="0.25">
      <c r="A200" s="252"/>
      <c r="B200" s="259"/>
      <c r="C200" s="259"/>
      <c r="D200" s="102"/>
      <c r="E200" s="102"/>
      <c r="F200" s="102"/>
      <c r="G200" s="102"/>
    </row>
    <row r="201" spans="1:7" x14ac:dyDescent="0.25">
      <c r="A201" s="252"/>
      <c r="B201" s="259"/>
      <c r="C201" s="259"/>
      <c r="D201" s="102"/>
      <c r="E201" s="102"/>
      <c r="F201" s="102"/>
      <c r="G201" s="102"/>
    </row>
    <row r="202" spans="1:7" x14ac:dyDescent="0.25">
      <c r="A202" s="252"/>
      <c r="B202" s="259"/>
      <c r="C202" s="259"/>
      <c r="D202" s="102"/>
      <c r="E202" s="102"/>
      <c r="F202" s="102"/>
      <c r="G202" s="102"/>
    </row>
    <row r="203" spans="1:7" x14ac:dyDescent="0.25">
      <c r="A203" s="252"/>
      <c r="B203" s="259"/>
      <c r="C203" s="259"/>
      <c r="D203" s="102"/>
      <c r="E203" s="102"/>
      <c r="F203" s="102"/>
      <c r="G203" s="102"/>
    </row>
    <row r="204" spans="1:7" x14ac:dyDescent="0.25">
      <c r="A204" s="252"/>
      <c r="B204" s="259"/>
      <c r="C204" s="259"/>
      <c r="D204" s="102"/>
      <c r="E204" s="102"/>
      <c r="F204" s="102"/>
      <c r="G204" s="102"/>
    </row>
    <row r="205" spans="1:7" x14ac:dyDescent="0.25">
      <c r="A205" s="252"/>
      <c r="B205" s="259"/>
      <c r="C205" s="259"/>
      <c r="D205" s="102"/>
      <c r="E205" s="102"/>
      <c r="F205" s="102"/>
      <c r="G205" s="102"/>
    </row>
    <row r="206" spans="1:7" x14ac:dyDescent="0.25">
      <c r="A206" s="252"/>
      <c r="B206" s="259"/>
      <c r="C206" s="259"/>
      <c r="D206" s="102"/>
      <c r="E206" s="102"/>
      <c r="F206" s="102"/>
      <c r="G206" s="102"/>
    </row>
    <row r="207" spans="1:7" x14ac:dyDescent="0.25">
      <c r="A207" s="252"/>
      <c r="B207" s="259"/>
      <c r="C207" s="259"/>
      <c r="D207" s="102"/>
      <c r="E207" s="102"/>
      <c r="F207" s="102"/>
      <c r="G207" s="102"/>
    </row>
    <row r="208" spans="1:7" x14ac:dyDescent="0.25">
      <c r="A208" s="252"/>
      <c r="B208" s="259"/>
      <c r="C208" s="259"/>
      <c r="D208" s="102"/>
      <c r="E208" s="102"/>
      <c r="F208" s="102"/>
      <c r="G208" s="102"/>
    </row>
    <row r="209" spans="1:7" x14ac:dyDescent="0.25">
      <c r="A209" s="252"/>
      <c r="B209" s="259"/>
      <c r="C209" s="259"/>
      <c r="D209" s="102"/>
      <c r="E209" s="102"/>
      <c r="F209" s="102"/>
      <c r="G209" s="102"/>
    </row>
    <row r="210" spans="1:7" x14ac:dyDescent="0.25">
      <c r="A210" s="252"/>
      <c r="B210" s="259"/>
      <c r="C210" s="259"/>
      <c r="D210" s="102"/>
      <c r="E210" s="102"/>
      <c r="F210" s="102"/>
      <c r="G210" s="102"/>
    </row>
    <row r="211" spans="1:7" x14ac:dyDescent="0.25">
      <c r="A211" s="252"/>
      <c r="B211" s="259"/>
      <c r="C211" s="259"/>
      <c r="D211" s="102"/>
      <c r="E211" s="102"/>
      <c r="F211" s="102"/>
      <c r="G211" s="102"/>
    </row>
    <row r="212" spans="1:7" x14ac:dyDescent="0.25">
      <c r="A212" s="252"/>
      <c r="B212" s="259"/>
      <c r="C212" s="259"/>
      <c r="D212" s="102"/>
      <c r="E212" s="102"/>
      <c r="F212" s="102"/>
      <c r="G212" s="102"/>
    </row>
    <row r="213" spans="1:7" x14ac:dyDescent="0.25">
      <c r="A213" s="252"/>
      <c r="B213" s="259"/>
      <c r="C213" s="259"/>
      <c r="D213" s="102"/>
      <c r="E213" s="102"/>
      <c r="F213" s="102"/>
      <c r="G213" s="102"/>
    </row>
    <row r="214" spans="1:7" x14ac:dyDescent="0.25">
      <c r="A214" s="252"/>
      <c r="B214" s="259"/>
      <c r="C214" s="259"/>
      <c r="D214" s="102"/>
      <c r="E214" s="102"/>
      <c r="F214" s="102"/>
      <c r="G214" s="102"/>
    </row>
    <row r="215" spans="1:7" x14ac:dyDescent="0.25">
      <c r="A215" s="252"/>
      <c r="B215" s="259"/>
      <c r="C215" s="259"/>
      <c r="D215" s="102"/>
      <c r="E215" s="102"/>
      <c r="F215" s="102"/>
      <c r="G215" s="102"/>
    </row>
    <row r="216" spans="1:7" x14ac:dyDescent="0.25">
      <c r="A216" s="252"/>
      <c r="B216" s="259"/>
      <c r="C216" s="259"/>
      <c r="D216" s="102"/>
      <c r="E216" s="102"/>
      <c r="F216" s="102"/>
      <c r="G216" s="102"/>
    </row>
    <row r="217" spans="1:7" x14ac:dyDescent="0.25">
      <c r="A217" s="252"/>
      <c r="B217" s="259"/>
      <c r="C217" s="259"/>
      <c r="D217" s="102"/>
      <c r="E217" s="102"/>
      <c r="F217" s="102"/>
      <c r="G217" s="102"/>
    </row>
    <row r="218" spans="1:7" x14ac:dyDescent="0.25">
      <c r="A218" s="252"/>
      <c r="B218" s="259"/>
      <c r="C218" s="259"/>
      <c r="D218" s="102"/>
      <c r="E218" s="102"/>
      <c r="F218" s="102"/>
      <c r="G218" s="102"/>
    </row>
    <row r="219" spans="1:7" x14ac:dyDescent="0.25">
      <c r="A219" s="252"/>
      <c r="B219" s="259"/>
      <c r="C219" s="259"/>
      <c r="D219" s="102"/>
      <c r="E219" s="102"/>
      <c r="F219" s="102"/>
      <c r="G219" s="102"/>
    </row>
    <row r="220" spans="1:7" x14ac:dyDescent="0.25">
      <c r="A220" s="252"/>
      <c r="B220" s="259"/>
      <c r="C220" s="259"/>
      <c r="D220" s="102"/>
      <c r="E220" s="102"/>
      <c r="F220" s="102"/>
      <c r="G220" s="102"/>
    </row>
    <row r="221" spans="1:7" x14ac:dyDescent="0.25">
      <c r="A221" s="252"/>
      <c r="B221" s="259"/>
      <c r="C221" s="259"/>
      <c r="D221" s="102"/>
      <c r="E221" s="102"/>
      <c r="F221" s="102"/>
      <c r="G221" s="102"/>
    </row>
    <row r="222" spans="1:7" x14ac:dyDescent="0.25">
      <c r="A222" s="252"/>
      <c r="B222" s="259"/>
      <c r="C222" s="259"/>
      <c r="D222" s="102"/>
      <c r="E222" s="102"/>
      <c r="F222" s="102"/>
      <c r="G222" s="102"/>
    </row>
    <row r="223" spans="1:7" x14ac:dyDescent="0.25">
      <c r="A223" s="252"/>
      <c r="B223" s="259"/>
      <c r="C223" s="259"/>
      <c r="D223" s="102"/>
      <c r="E223" s="102"/>
      <c r="F223" s="102"/>
      <c r="G223" s="102"/>
    </row>
    <row r="224" spans="1:7" x14ac:dyDescent="0.25">
      <c r="A224" s="252"/>
      <c r="B224" s="259"/>
      <c r="C224" s="259"/>
      <c r="D224" s="102"/>
      <c r="E224" s="102"/>
      <c r="F224" s="102"/>
      <c r="G224" s="102"/>
    </row>
    <row r="225" spans="1:7" x14ac:dyDescent="0.25">
      <c r="A225" s="252"/>
      <c r="B225" s="259"/>
      <c r="C225" s="259"/>
      <c r="D225" s="102"/>
      <c r="E225" s="102"/>
      <c r="F225" s="102"/>
      <c r="G225" s="102"/>
    </row>
    <row r="226" spans="1:7" x14ac:dyDescent="0.25">
      <c r="A226" s="252"/>
      <c r="B226" s="259"/>
      <c r="C226" s="259"/>
      <c r="D226" s="102"/>
      <c r="E226" s="102"/>
      <c r="F226" s="102"/>
      <c r="G226" s="102"/>
    </row>
    <row r="227" spans="1:7" x14ac:dyDescent="0.25">
      <c r="A227" s="252"/>
      <c r="B227" s="259"/>
      <c r="C227" s="259"/>
      <c r="D227" s="102"/>
      <c r="E227" s="102"/>
      <c r="F227" s="102"/>
      <c r="G227" s="102"/>
    </row>
    <row r="228" spans="1:7" x14ac:dyDescent="0.25">
      <c r="A228" s="252"/>
      <c r="B228" s="259"/>
      <c r="C228" s="259"/>
      <c r="D228" s="102"/>
      <c r="E228" s="102"/>
      <c r="F228" s="102"/>
      <c r="G228" s="102"/>
    </row>
    <row r="229" spans="1:7" x14ac:dyDescent="0.25">
      <c r="A229" s="252"/>
      <c r="B229" s="259"/>
      <c r="C229" s="259"/>
      <c r="D229" s="102"/>
      <c r="E229" s="102"/>
      <c r="F229" s="102"/>
      <c r="G229" s="102"/>
    </row>
    <row r="230" spans="1:7" x14ac:dyDescent="0.25">
      <c r="A230" s="252"/>
      <c r="B230" s="259"/>
      <c r="C230" s="259"/>
      <c r="D230" s="102"/>
      <c r="E230" s="102"/>
      <c r="F230" s="102"/>
      <c r="G230" s="102"/>
    </row>
    <row r="231" spans="1:7" x14ac:dyDescent="0.25">
      <c r="A231" s="252"/>
      <c r="B231" s="259"/>
      <c r="C231" s="259"/>
      <c r="D231" s="102"/>
      <c r="E231" s="102"/>
      <c r="F231" s="102"/>
      <c r="G231" s="102"/>
    </row>
    <row r="232" spans="1:7" x14ac:dyDescent="0.25">
      <c r="A232" s="252"/>
      <c r="B232" s="259"/>
      <c r="C232" s="259"/>
      <c r="D232" s="102"/>
      <c r="E232" s="102"/>
      <c r="F232" s="102"/>
      <c r="G232" s="102"/>
    </row>
    <row r="233" spans="1:7" x14ac:dyDescent="0.25">
      <c r="A233" s="252"/>
      <c r="B233" s="259"/>
      <c r="C233" s="259"/>
      <c r="D233" s="102"/>
      <c r="E233" s="102"/>
      <c r="F233" s="102"/>
      <c r="G233" s="102"/>
    </row>
    <row r="234" spans="1:7" x14ac:dyDescent="0.25">
      <c r="A234" s="252"/>
      <c r="B234" s="259"/>
      <c r="C234" s="259"/>
      <c r="D234" s="102"/>
      <c r="E234" s="102"/>
      <c r="F234" s="102"/>
      <c r="G234" s="102"/>
    </row>
    <row r="235" spans="1:7" x14ac:dyDescent="0.25">
      <c r="A235" s="252"/>
      <c r="B235" s="259"/>
      <c r="C235" s="259"/>
      <c r="D235" s="102"/>
      <c r="E235" s="102"/>
      <c r="F235" s="102"/>
      <c r="G235" s="102"/>
    </row>
    <row r="236" spans="1:7" x14ac:dyDescent="0.25">
      <c r="A236" s="252"/>
      <c r="B236" s="259"/>
      <c r="C236" s="259"/>
      <c r="D236" s="102"/>
      <c r="E236" s="102"/>
      <c r="F236" s="102"/>
      <c r="G236" s="102"/>
    </row>
    <row r="237" spans="1:7" x14ac:dyDescent="0.25">
      <c r="A237" s="252"/>
      <c r="B237" s="259"/>
      <c r="C237" s="259"/>
      <c r="D237" s="102"/>
      <c r="E237" s="102"/>
      <c r="F237" s="102"/>
      <c r="G237" s="102"/>
    </row>
    <row r="238" spans="1:7" x14ac:dyDescent="0.25">
      <c r="A238" s="252"/>
      <c r="B238" s="259"/>
      <c r="C238" s="259"/>
      <c r="D238" s="102"/>
      <c r="E238" s="102"/>
      <c r="F238" s="102"/>
      <c r="G238" s="102"/>
    </row>
    <row r="239" spans="1:7" x14ac:dyDescent="0.25">
      <c r="A239" s="252"/>
      <c r="B239" s="259"/>
      <c r="C239" s="259"/>
      <c r="D239" s="102"/>
      <c r="E239" s="102"/>
      <c r="F239" s="102"/>
      <c r="G239" s="102"/>
    </row>
    <row r="240" spans="1:7" x14ac:dyDescent="0.25">
      <c r="A240" s="252"/>
      <c r="B240" s="259"/>
      <c r="C240" s="259"/>
      <c r="D240" s="102"/>
      <c r="E240" s="102"/>
      <c r="F240" s="102"/>
      <c r="G240" s="102"/>
    </row>
    <row r="241" spans="1:7" x14ac:dyDescent="0.25">
      <c r="A241" s="252"/>
      <c r="B241" s="259"/>
      <c r="C241" s="259"/>
      <c r="D241" s="102"/>
      <c r="E241" s="102"/>
      <c r="F241" s="102"/>
      <c r="G241" s="102"/>
    </row>
    <row r="242" spans="1:7" x14ac:dyDescent="0.25">
      <c r="A242" s="252"/>
      <c r="B242" s="259"/>
      <c r="C242" s="259"/>
      <c r="D242" s="102"/>
      <c r="E242" s="102"/>
      <c r="F242" s="102"/>
      <c r="G242" s="102"/>
    </row>
    <row r="243" spans="1:7" x14ac:dyDescent="0.25">
      <c r="A243" s="252"/>
      <c r="B243" s="259"/>
      <c r="C243" s="259"/>
      <c r="D243" s="102"/>
      <c r="E243" s="102"/>
      <c r="F243" s="102"/>
      <c r="G243" s="102"/>
    </row>
    <row r="244" spans="1:7" x14ac:dyDescent="0.25">
      <c r="A244" s="252"/>
      <c r="B244" s="259"/>
      <c r="C244" s="259"/>
      <c r="D244" s="102"/>
      <c r="E244" s="102"/>
      <c r="F244" s="102"/>
      <c r="G244" s="102"/>
    </row>
    <row r="245" spans="1:7" x14ac:dyDescent="0.25">
      <c r="A245" s="252"/>
      <c r="B245" s="259"/>
      <c r="C245" s="259"/>
      <c r="D245" s="102"/>
      <c r="E245" s="102"/>
      <c r="F245" s="102"/>
      <c r="G245" s="102"/>
    </row>
    <row r="246" spans="1:7" x14ac:dyDescent="0.25">
      <c r="A246" s="252"/>
      <c r="B246" s="259"/>
      <c r="C246" s="259"/>
      <c r="D246" s="102"/>
      <c r="E246" s="102"/>
      <c r="F246" s="102"/>
      <c r="G246" s="102"/>
    </row>
    <row r="247" spans="1:7" x14ac:dyDescent="0.25">
      <c r="A247" s="252"/>
      <c r="B247" s="259"/>
      <c r="C247" s="259"/>
      <c r="D247" s="102"/>
      <c r="E247" s="102"/>
      <c r="F247" s="102"/>
      <c r="G247" s="102"/>
    </row>
    <row r="248" spans="1:7" x14ac:dyDescent="0.25">
      <c r="A248" s="252"/>
      <c r="B248" s="259"/>
      <c r="C248" s="259"/>
      <c r="D248" s="102"/>
      <c r="E248" s="102"/>
      <c r="F248" s="102"/>
      <c r="G248" s="102"/>
    </row>
    <row r="249" spans="1:7" x14ac:dyDescent="0.25">
      <c r="A249" s="252"/>
      <c r="B249" s="259"/>
      <c r="C249" s="259"/>
      <c r="D249" s="102"/>
      <c r="E249" s="102"/>
      <c r="F249" s="102"/>
      <c r="G249" s="102"/>
    </row>
    <row r="250" spans="1:7" x14ac:dyDescent="0.25">
      <c r="A250" s="252"/>
      <c r="B250" s="259"/>
      <c r="C250" s="259"/>
      <c r="D250" s="102"/>
      <c r="E250" s="102"/>
      <c r="F250" s="102"/>
      <c r="G250" s="102"/>
    </row>
    <row r="251" spans="1:7" x14ac:dyDescent="0.25">
      <c r="A251" s="252"/>
      <c r="B251" s="259"/>
      <c r="C251" s="259"/>
      <c r="D251" s="102"/>
      <c r="E251" s="102"/>
      <c r="F251" s="102"/>
      <c r="G251" s="102"/>
    </row>
    <row r="252" spans="1:7" x14ac:dyDescent="0.25">
      <c r="A252" s="252"/>
      <c r="B252" s="259"/>
      <c r="C252" s="259"/>
      <c r="D252" s="102"/>
      <c r="E252" s="102"/>
      <c r="F252" s="102"/>
      <c r="G252" s="102"/>
    </row>
    <row r="253" spans="1:7" x14ac:dyDescent="0.25">
      <c r="A253" s="252"/>
      <c r="B253" s="259"/>
      <c r="C253" s="259"/>
      <c r="D253" s="102"/>
      <c r="E253" s="102"/>
      <c r="F253" s="102"/>
      <c r="G253" s="102"/>
    </row>
    <row r="254" spans="1:7" x14ac:dyDescent="0.25">
      <c r="A254" s="252"/>
      <c r="B254" s="259"/>
      <c r="C254" s="259"/>
      <c r="D254" s="102"/>
      <c r="E254" s="102"/>
      <c r="F254" s="102"/>
      <c r="G254" s="102"/>
    </row>
    <row r="255" spans="1:7" x14ac:dyDescent="0.25">
      <c r="A255" s="252"/>
      <c r="B255" s="259"/>
      <c r="C255" s="259"/>
      <c r="D255" s="102"/>
      <c r="E255" s="102"/>
      <c r="F255" s="102"/>
      <c r="G255" s="102"/>
    </row>
    <row r="256" spans="1:7" x14ac:dyDescent="0.25">
      <c r="A256" s="252"/>
      <c r="B256" s="259"/>
      <c r="C256" s="259"/>
      <c r="D256" s="102"/>
      <c r="E256" s="102"/>
      <c r="F256" s="102"/>
      <c r="G256" s="102"/>
    </row>
    <row r="257" spans="1:7" x14ac:dyDescent="0.25">
      <c r="A257" s="252"/>
      <c r="B257" s="259"/>
      <c r="C257" s="259"/>
      <c r="D257" s="102"/>
      <c r="E257" s="102"/>
      <c r="F257" s="102"/>
      <c r="G257" s="102"/>
    </row>
    <row r="258" spans="1:7" x14ac:dyDescent="0.25">
      <c r="A258" s="252"/>
      <c r="B258" s="259"/>
      <c r="C258" s="259"/>
      <c r="D258" s="102"/>
      <c r="E258" s="102"/>
      <c r="F258" s="102"/>
      <c r="G258" s="102"/>
    </row>
    <row r="259" spans="1:7" x14ac:dyDescent="0.25">
      <c r="A259" s="252"/>
      <c r="B259" s="259"/>
      <c r="C259" s="259"/>
      <c r="D259" s="102"/>
      <c r="E259" s="102"/>
      <c r="F259" s="102"/>
      <c r="G259" s="102"/>
    </row>
    <row r="260" spans="1:7" x14ac:dyDescent="0.25">
      <c r="A260" s="252"/>
      <c r="B260" s="259"/>
      <c r="C260" s="259"/>
      <c r="D260" s="102"/>
      <c r="E260" s="102"/>
      <c r="F260" s="102"/>
      <c r="G260" s="102"/>
    </row>
    <row r="261" spans="1:7" x14ac:dyDescent="0.25">
      <c r="A261" s="252"/>
      <c r="B261" s="259"/>
      <c r="C261" s="259"/>
      <c r="D261" s="102"/>
      <c r="E261" s="102"/>
      <c r="F261" s="102"/>
      <c r="G261" s="102"/>
    </row>
    <row r="262" spans="1:7" x14ac:dyDescent="0.25">
      <c r="A262" s="252"/>
      <c r="B262" s="259"/>
      <c r="C262" s="259"/>
      <c r="D262" s="102"/>
      <c r="E262" s="102"/>
      <c r="F262" s="102"/>
      <c r="G262" s="102"/>
    </row>
    <row r="263" spans="1:7" x14ac:dyDescent="0.25">
      <c r="A263" s="252"/>
      <c r="B263" s="259"/>
      <c r="C263" s="259"/>
      <c r="D263" s="102"/>
      <c r="E263" s="102"/>
      <c r="F263" s="102"/>
      <c r="G263" s="102"/>
    </row>
    <row r="264" spans="1:7" x14ac:dyDescent="0.25">
      <c r="A264" s="252"/>
      <c r="B264" s="259"/>
      <c r="C264" s="259"/>
      <c r="D264" s="102"/>
      <c r="E264" s="102"/>
      <c r="F264" s="102"/>
      <c r="G264" s="102"/>
    </row>
    <row r="265" spans="1:7" x14ac:dyDescent="0.25">
      <c r="A265" s="252"/>
      <c r="B265" s="259"/>
      <c r="C265" s="259"/>
      <c r="D265" s="102"/>
      <c r="E265" s="102"/>
      <c r="F265" s="102"/>
      <c r="G265" s="102"/>
    </row>
    <row r="266" spans="1:7" x14ac:dyDescent="0.25">
      <c r="A266" s="252"/>
      <c r="B266" s="259"/>
      <c r="C266" s="259"/>
      <c r="D266" s="102"/>
      <c r="E266" s="102"/>
      <c r="F266" s="102"/>
      <c r="G266" s="102"/>
    </row>
    <row r="267" spans="1:7" x14ac:dyDescent="0.25">
      <c r="A267" s="252"/>
      <c r="B267" s="259"/>
      <c r="C267" s="259"/>
      <c r="D267" s="102"/>
      <c r="E267" s="102"/>
      <c r="F267" s="102"/>
      <c r="G267" s="102"/>
    </row>
    <row r="268" spans="1:7" x14ac:dyDescent="0.25">
      <c r="A268" s="252"/>
      <c r="B268" s="259"/>
      <c r="C268" s="259"/>
      <c r="D268" s="102"/>
      <c r="E268" s="102"/>
      <c r="F268" s="102"/>
      <c r="G268" s="102"/>
    </row>
    <row r="269" spans="1:7" x14ac:dyDescent="0.25">
      <c r="A269" s="252"/>
      <c r="B269" s="259"/>
      <c r="C269" s="259"/>
      <c r="D269" s="102"/>
      <c r="E269" s="102"/>
      <c r="F269" s="102"/>
      <c r="G269" s="102"/>
    </row>
    <row r="270" spans="1:7" x14ac:dyDescent="0.25">
      <c r="A270" s="252"/>
      <c r="B270" s="259"/>
      <c r="C270" s="259"/>
      <c r="D270" s="102"/>
      <c r="E270" s="102"/>
      <c r="F270" s="102"/>
      <c r="G270" s="102"/>
    </row>
    <row r="271" spans="1:7" x14ac:dyDescent="0.25">
      <c r="A271" s="252"/>
      <c r="B271" s="259"/>
      <c r="C271" s="259"/>
      <c r="D271" s="102"/>
      <c r="E271" s="102"/>
      <c r="F271" s="102"/>
      <c r="G271" s="102"/>
    </row>
    <row r="272" spans="1:7" x14ac:dyDescent="0.25">
      <c r="A272" s="252"/>
      <c r="B272" s="259"/>
      <c r="C272" s="259"/>
      <c r="D272" s="102"/>
      <c r="E272" s="102"/>
      <c r="F272" s="102"/>
      <c r="G272" s="102"/>
    </row>
    <row r="273" spans="1:7" x14ac:dyDescent="0.25">
      <c r="A273" s="252"/>
      <c r="B273" s="259"/>
      <c r="C273" s="259"/>
      <c r="D273" s="102"/>
      <c r="E273" s="102"/>
      <c r="F273" s="102"/>
      <c r="G273" s="102"/>
    </row>
    <row r="274" spans="1:7" x14ac:dyDescent="0.25">
      <c r="A274" s="252"/>
      <c r="B274" s="259"/>
      <c r="C274" s="259"/>
      <c r="D274" s="102"/>
      <c r="E274" s="102"/>
      <c r="F274" s="102"/>
      <c r="G274" s="102"/>
    </row>
    <row r="275" spans="1:7" x14ac:dyDescent="0.25">
      <c r="A275" s="252"/>
      <c r="B275" s="259"/>
      <c r="C275" s="259"/>
      <c r="D275" s="102"/>
      <c r="E275" s="102"/>
      <c r="F275" s="102"/>
      <c r="G275" s="102"/>
    </row>
    <row r="276" spans="1:7" x14ac:dyDescent="0.25">
      <c r="A276" s="252"/>
      <c r="B276" s="259"/>
      <c r="C276" s="259"/>
      <c r="D276" s="102"/>
      <c r="E276" s="102"/>
      <c r="F276" s="102"/>
      <c r="G276" s="102"/>
    </row>
  </sheetData>
  <mergeCells count="38">
    <mergeCell ref="A105:F105"/>
    <mergeCell ref="A106:F106"/>
    <mergeCell ref="A94:F94"/>
    <mergeCell ref="A95:K95"/>
    <mergeCell ref="A96:A98"/>
    <mergeCell ref="A99:F99"/>
    <mergeCell ref="A100:K100"/>
    <mergeCell ref="A101:A104"/>
    <mergeCell ref="A68:F68"/>
    <mergeCell ref="A69:K69"/>
    <mergeCell ref="A70:A76"/>
    <mergeCell ref="A77:F77"/>
    <mergeCell ref="A78:K78"/>
    <mergeCell ref="A79:A93"/>
    <mergeCell ref="A47:F47"/>
    <mergeCell ref="A48:K48"/>
    <mergeCell ref="A49:A57"/>
    <mergeCell ref="A58:F58"/>
    <mergeCell ref="A59:K59"/>
    <mergeCell ref="A60:A67"/>
    <mergeCell ref="A26:F26"/>
    <mergeCell ref="A27:K27"/>
    <mergeCell ref="A28:A33"/>
    <mergeCell ref="B33:F33"/>
    <mergeCell ref="A34:K34"/>
    <mergeCell ref="A35:A46"/>
    <mergeCell ref="A11:A13"/>
    <mergeCell ref="A14:F14"/>
    <mergeCell ref="A15:K15"/>
    <mergeCell ref="A16:A19"/>
    <mergeCell ref="A20:F20"/>
    <mergeCell ref="A21:K21"/>
    <mergeCell ref="H4:J4"/>
    <mergeCell ref="A5:K5"/>
    <mergeCell ref="A6:K6"/>
    <mergeCell ref="C7:C8"/>
    <mergeCell ref="H7:K7"/>
    <mergeCell ref="A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2018-04-01T12:41:58Z</dcterms:created>
  <dcterms:modified xsi:type="dcterms:W3CDTF">2018-04-01T12:42:10Z</dcterms:modified>
</cp:coreProperties>
</file>